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65521" windowWidth="10980" windowHeight="13140" activeTab="0"/>
  </bookViews>
  <sheets>
    <sheet name="club-summary" sheetId="1" r:id="rId1"/>
  </sheets>
  <definedNames/>
  <calcPr fullCalcOnLoad="1"/>
</workbook>
</file>

<file path=xl/sharedStrings.xml><?xml version="1.0" encoding="utf-8"?>
<sst xmlns="http://schemas.openxmlformats.org/spreadsheetml/2006/main" count="14142" uniqueCount="4689">
  <si>
    <t>UA3TU</t>
  </si>
  <si>
    <t>RU3DG</t>
  </si>
  <si>
    <t>RV9UP</t>
  </si>
  <si>
    <t>RW1CW</t>
  </si>
  <si>
    <t>RW3DU</t>
  </si>
  <si>
    <t>UA0DC</t>
  </si>
  <si>
    <t>UA0SJ</t>
  </si>
  <si>
    <t>UA3AGW</t>
  </si>
  <si>
    <t>UA9MA</t>
  </si>
  <si>
    <t>XR3P</t>
  </si>
  <si>
    <t>CE3PG</t>
  </si>
  <si>
    <t>RK3BA</t>
  </si>
  <si>
    <t>RM7M</t>
  </si>
  <si>
    <t>RN6AH</t>
  </si>
  <si>
    <t>RU4LM</t>
  </si>
  <si>
    <t>RW3DY</t>
  </si>
  <si>
    <t>UA6LCJ</t>
  </si>
  <si>
    <t>SAIMAAN VIITOSET RY</t>
  </si>
  <si>
    <t>OH5JH</t>
  </si>
  <si>
    <t>SAMARA RADIO CLUB</t>
  </si>
  <si>
    <t>RD4HD</t>
  </si>
  <si>
    <t>RK4HYT</t>
  </si>
  <si>
    <t>RA4HBS</t>
  </si>
  <si>
    <t>R4H-39</t>
  </si>
  <si>
    <t>R4H-42</t>
  </si>
  <si>
    <t>RZ4HL</t>
  </si>
  <si>
    <t>UA4HOX</t>
  </si>
  <si>
    <t>R4H-31</t>
  </si>
  <si>
    <t>@RK4HYT</t>
  </si>
  <si>
    <t>SANDS CONTEST GROUP</t>
  </si>
  <si>
    <t>G1T</t>
  </si>
  <si>
    <t>G6FKE</t>
  </si>
  <si>
    <t>M0DGK</t>
  </si>
  <si>
    <t>G0VGS</t>
  </si>
  <si>
    <t>G4UME</t>
  </si>
  <si>
    <t>G8BME</t>
  </si>
  <si>
    <t>G0LWU</t>
  </si>
  <si>
    <t>SARATOVSKAYA OBLAST RADIO CLUB</t>
  </si>
  <si>
    <t>RA4CSP</t>
  </si>
  <si>
    <t>RV4CO</t>
  </si>
  <si>
    <t>RZ4CWW</t>
  </si>
  <si>
    <t>RU4CS</t>
  </si>
  <si>
    <t>UA4CIF</t>
  </si>
  <si>
    <t>RN4CA</t>
  </si>
  <si>
    <t>RW4CLF</t>
  </si>
  <si>
    <t>SASKATCHEWAN CONTEST CLUB</t>
  </si>
  <si>
    <t>VA5LF</t>
  </si>
  <si>
    <t>VE5ZX</t>
  </si>
  <si>
    <t>SERPUKHOV RADIO CLUB</t>
  </si>
  <si>
    <t>UA3DUJ</t>
  </si>
  <si>
    <t>UA3DA</t>
  </si>
  <si>
    <t>SHAKHAN CONTEST CLUB</t>
  </si>
  <si>
    <t>RA6AX</t>
  </si>
  <si>
    <t>UA6AA</t>
  </si>
  <si>
    <t>UA6CFD</t>
  </si>
  <si>
    <t>SHIZUOKA DX RADIO ASSOCIATION</t>
  </si>
  <si>
    <t>JA2AXB</t>
  </si>
  <si>
    <t>JE2HCJ</t>
  </si>
  <si>
    <t>SIAM DX GROUP</t>
  </si>
  <si>
    <t>E20WXA</t>
  </si>
  <si>
    <t>E20YLM/4</t>
  </si>
  <si>
    <t>E20YLM</t>
  </si>
  <si>
    <t>E21YDP</t>
  </si>
  <si>
    <t>E21EIC</t>
  </si>
  <si>
    <t>SINT NIKLAAS WAAS</t>
  </si>
  <si>
    <t>OR3R</t>
  </si>
  <si>
    <t>OO0A</t>
  </si>
  <si>
    <t>SK2AT FORENINGEN UMEA RADIOAMATORER</t>
  </si>
  <si>
    <t>SM2BJS</t>
  </si>
  <si>
    <t>SK5AA VASTERAS RADIOKLUBB</t>
  </si>
  <si>
    <t>7S5S</t>
  </si>
  <si>
    <t>SM5CSS</t>
  </si>
  <si>
    <t>SM5ACQ</t>
  </si>
  <si>
    <t>SM5DXR</t>
  </si>
  <si>
    <t>SM5FQQ</t>
  </si>
  <si>
    <t>SK6AW HISINGENS RADIOKLUBB</t>
  </si>
  <si>
    <t>SE6Y</t>
  </si>
  <si>
    <t>SM6DED</t>
  </si>
  <si>
    <t>SM6MIS</t>
  </si>
  <si>
    <t>SK6QA STENUNGSUND AMATEUR RADIO CLUB</t>
  </si>
  <si>
    <t>SE6N</t>
  </si>
  <si>
    <t>SA6AXR</t>
  </si>
  <si>
    <t>SK6QW MARIESTADS AMATEUR RADIOKLUBB</t>
  </si>
  <si>
    <t>SA6AVB</t>
  </si>
  <si>
    <t>SM6NJK</t>
  </si>
  <si>
    <t>SK7DX SOUTHWEST SCANIA RADIOAMATEURS CLUB</t>
  </si>
  <si>
    <t>SM7CQY</t>
  </si>
  <si>
    <t>SM7DAY</t>
  </si>
  <si>
    <t>SM7DXQ</t>
  </si>
  <si>
    <t>SM7GIB</t>
  </si>
  <si>
    <t>SM7GUY</t>
  </si>
  <si>
    <t>SM7NGH</t>
  </si>
  <si>
    <t>SC7DX</t>
  </si>
  <si>
    <t>SK7OA SWEDISH SOUTHCOAST RADIOAMATEUR SOCIETY</t>
  </si>
  <si>
    <t>SA7AUW</t>
  </si>
  <si>
    <t>SE7A</t>
  </si>
  <si>
    <t>SM7YII</t>
  </si>
  <si>
    <t>SF7WT</t>
  </si>
  <si>
    <t>SM7WT</t>
  </si>
  <si>
    <t>SK7OA</t>
  </si>
  <si>
    <t>SG7A</t>
  </si>
  <si>
    <t>SM7LXV</t>
  </si>
  <si>
    <t>SM7MMJ</t>
  </si>
  <si>
    <t>SM7WDG</t>
  </si>
  <si>
    <t>SM7VSE</t>
  </si>
  <si>
    <t>SKIF CONTEST GROUP</t>
  </si>
  <si>
    <t>RA9MC</t>
  </si>
  <si>
    <t>SLOVENIA CONTEST CLUB</t>
  </si>
  <si>
    <t>E7/S56AA</t>
  </si>
  <si>
    <t>S56AA</t>
  </si>
  <si>
    <t>S50A</t>
  </si>
  <si>
    <t>S50G</t>
  </si>
  <si>
    <t>S57AW</t>
  </si>
  <si>
    <t>S51CK</t>
  </si>
  <si>
    <t>S51F</t>
  </si>
  <si>
    <t>S52ZW</t>
  </si>
  <si>
    <t>S57UN</t>
  </si>
  <si>
    <t>S52EZ</t>
  </si>
  <si>
    <t>S57O</t>
  </si>
  <si>
    <t>S53EA</t>
  </si>
  <si>
    <t>S53M</t>
  </si>
  <si>
    <t>S51FB</t>
  </si>
  <si>
    <t>S55O</t>
  </si>
  <si>
    <t>S55T</t>
  </si>
  <si>
    <t>S55OO</t>
  </si>
  <si>
    <t>S56P</t>
  </si>
  <si>
    <t>S57LR</t>
  </si>
  <si>
    <t>S57M</t>
  </si>
  <si>
    <t>S57S</t>
  </si>
  <si>
    <t>S57T</t>
  </si>
  <si>
    <t>S57U</t>
  </si>
  <si>
    <t>S58MU</t>
  </si>
  <si>
    <t>ST2AR</t>
  </si>
  <si>
    <t>S53R</t>
  </si>
  <si>
    <t>S56M</t>
  </si>
  <si>
    <t>S58M</t>
  </si>
  <si>
    <t>S50K</t>
  </si>
  <si>
    <t>S50R</t>
  </si>
  <si>
    <t>S51Z</t>
  </si>
  <si>
    <t>S53AU</t>
  </si>
  <si>
    <t>S53O</t>
  </si>
  <si>
    <t>S54A</t>
  </si>
  <si>
    <t>S57AL</t>
  </si>
  <si>
    <t>S58Q</t>
  </si>
  <si>
    <t>S59D</t>
  </si>
  <si>
    <t>S59N</t>
  </si>
  <si>
    <t>TK/S59AA</t>
  </si>
  <si>
    <t>S59AA</t>
  </si>
  <si>
    <t>SMOLENSK CONTEST CLUB</t>
  </si>
  <si>
    <t>UA3LIA</t>
  </si>
  <si>
    <t>SOUTH GERMAN DX GROUP</t>
  </si>
  <si>
    <t>DG1IU</t>
  </si>
  <si>
    <t>DJ2SL</t>
  </si>
  <si>
    <t>SOUTH URAL CONTEST CLUB</t>
  </si>
  <si>
    <t>RA9AMO</t>
  </si>
  <si>
    <t>RA9AP</t>
  </si>
  <si>
    <t>RG9A</t>
  </si>
  <si>
    <t>UA9AM</t>
  </si>
  <si>
    <t>RU9AC</t>
  </si>
  <si>
    <t>UA9AB</t>
  </si>
  <si>
    <t>UA9AGX</t>
  </si>
  <si>
    <t>UA9AZ</t>
  </si>
  <si>
    <t>UA9ADW</t>
  </si>
  <si>
    <t>UA9AFS</t>
  </si>
  <si>
    <t>UA9AOL</t>
  </si>
  <si>
    <t>UA9BS</t>
  </si>
  <si>
    <t>UA9BX</t>
  </si>
  <si>
    <t>SOZVEZDIE</t>
  </si>
  <si>
    <t>RK3QWM</t>
  </si>
  <si>
    <t>SP CONTEST CLUB</t>
  </si>
  <si>
    <t>DL3KDC</t>
  </si>
  <si>
    <t>SN3Q</t>
  </si>
  <si>
    <t>SP3FLQ</t>
  </si>
  <si>
    <t>SP9EWM</t>
  </si>
  <si>
    <t>SQ4CTS</t>
  </si>
  <si>
    <t>SP1AEN</t>
  </si>
  <si>
    <t>SP2QG</t>
  </si>
  <si>
    <t>SQ9E</t>
  </si>
  <si>
    <t>SP DX CLUB</t>
  </si>
  <si>
    <t>CR1Z</t>
  </si>
  <si>
    <t>SP5UAF</t>
  </si>
  <si>
    <t>HF80JMR</t>
  </si>
  <si>
    <t>SN2K</t>
  </si>
  <si>
    <t>SP2FWC</t>
  </si>
  <si>
    <t>SN2M</t>
  </si>
  <si>
    <t>SP2XF</t>
  </si>
  <si>
    <t>SN3R</t>
  </si>
  <si>
    <t>SP3LPG</t>
  </si>
  <si>
    <t>SP6HEQ</t>
  </si>
  <si>
    <t>SQ3LVO</t>
  </si>
  <si>
    <t>SN5J</t>
  </si>
  <si>
    <t>SP5JXK</t>
  </si>
  <si>
    <t>SN7P</t>
  </si>
  <si>
    <t>SO6I</t>
  </si>
  <si>
    <t>SP6JIU</t>
  </si>
  <si>
    <t>SO6V</t>
  </si>
  <si>
    <t>SP6DVP</t>
  </si>
  <si>
    <t>SO7O</t>
  </si>
  <si>
    <t>SP7DQR</t>
  </si>
  <si>
    <t>SO9Q</t>
  </si>
  <si>
    <t>SP9QMP</t>
  </si>
  <si>
    <t>SQ9JKS</t>
  </si>
  <si>
    <t>SP9XCN</t>
  </si>
  <si>
    <t>SP1GZF</t>
  </si>
  <si>
    <t>SP2GJI</t>
  </si>
  <si>
    <t>SP2UUU</t>
  </si>
  <si>
    <t>SP3GTS</t>
  </si>
  <si>
    <t>SP3HC</t>
  </si>
  <si>
    <t>SP3JHY</t>
  </si>
  <si>
    <t>SP40EIY</t>
  </si>
  <si>
    <t>SP4AAZ</t>
  </si>
  <si>
    <t>SP4AVG</t>
  </si>
  <si>
    <t>SP4FMD</t>
  </si>
  <si>
    <t>SP4GFG</t>
  </si>
  <si>
    <t>SP4LVK</t>
  </si>
  <si>
    <t>SP5EAQ</t>
  </si>
  <si>
    <t>SP5ELA</t>
  </si>
  <si>
    <t>SP5GMM</t>
  </si>
  <si>
    <t>SP5X</t>
  </si>
  <si>
    <t>SP6BEN</t>
  </si>
  <si>
    <t>SP6CZ</t>
  </si>
  <si>
    <t>SP6EF</t>
  </si>
  <si>
    <t>SP6FXY</t>
  </si>
  <si>
    <t>SP6IHE</t>
  </si>
  <si>
    <t>SP7QHR</t>
  </si>
  <si>
    <t>SP80MVG</t>
  </si>
  <si>
    <t>SP1MVG</t>
  </si>
  <si>
    <t>SP8HXN</t>
  </si>
  <si>
    <t>SP8LBK</t>
  </si>
  <si>
    <t>SP8UFB</t>
  </si>
  <si>
    <t>SP9EML</t>
  </si>
  <si>
    <t>SP9JZT</t>
  </si>
  <si>
    <t>SP9RQH</t>
  </si>
  <si>
    <t>SP9W</t>
  </si>
  <si>
    <t>SQ6R</t>
  </si>
  <si>
    <t>SQ9HZM</t>
  </si>
  <si>
    <t>SN30J</t>
  </si>
  <si>
    <t>SN7F</t>
  </si>
  <si>
    <t>SP7LFT</t>
  </si>
  <si>
    <t>SP9H</t>
  </si>
  <si>
    <t>SP1NY</t>
  </si>
  <si>
    <t>SP2JMB</t>
  </si>
  <si>
    <t>SP3DIK</t>
  </si>
  <si>
    <t>SP3DOF</t>
  </si>
  <si>
    <t>SP3GEM</t>
  </si>
  <si>
    <t>SP3HLM</t>
  </si>
  <si>
    <t>SP3GRQ</t>
  </si>
  <si>
    <t>SP3JIA</t>
  </si>
  <si>
    <t>SP4JCP</t>
  </si>
  <si>
    <t>SP5EOT</t>
  </si>
  <si>
    <t>SP6A</t>
  </si>
  <si>
    <t>SP6EIY</t>
  </si>
  <si>
    <t>SP6LV</t>
  </si>
  <si>
    <t>SP8AJK</t>
  </si>
  <si>
    <t>SP8HKT</t>
  </si>
  <si>
    <t>SQ9FMU</t>
  </si>
  <si>
    <t>SP5PPA KLUB KROTKOFALOWCOW</t>
  </si>
  <si>
    <t>SO5A</t>
  </si>
  <si>
    <t>SP5LS</t>
  </si>
  <si>
    <t>SPEKTR</t>
  </si>
  <si>
    <t>RA3DAD</t>
  </si>
  <si>
    <t>RL3FO</t>
  </si>
  <si>
    <t>SPORT CLUB MIERCUREA-CIUC</t>
  </si>
  <si>
    <t>YO6CFB</t>
  </si>
  <si>
    <t>YO6UO</t>
  </si>
  <si>
    <t>STAVROPOL REGION CONTEST CLUB</t>
  </si>
  <si>
    <t>RW6HKF</t>
  </si>
  <si>
    <t>UA6GF</t>
  </si>
  <si>
    <t>UA6HHE</t>
  </si>
  <si>
    <t>RA6FQL</t>
  </si>
  <si>
    <t>RW6HX</t>
  </si>
  <si>
    <t>STAVROPOL REGION RADIO CLUB</t>
  </si>
  <si>
    <t>UA6HFI</t>
  </si>
  <si>
    <t>UA6HO</t>
  </si>
  <si>
    <t>STENUNGSUND AMATEUR RADIO CLUB SK6QA</t>
  </si>
  <si>
    <t>STRUMBLE HEAD DX AND CONTEST GROUP</t>
  </si>
  <si>
    <t>GW4OH</t>
  </si>
  <si>
    <t>MW0JZE</t>
  </si>
  <si>
    <t>STV RADIO CLUB</t>
  </si>
  <si>
    <t>ES4RD</t>
  </si>
  <si>
    <t>STX CONTEST CLUB</t>
  </si>
  <si>
    <t>KP2B</t>
  </si>
  <si>
    <t>WP3A</t>
  </si>
  <si>
    <t>SUNDSVALL RADIOAMATEURS</t>
  </si>
  <si>
    <t>SM3SJN</t>
  </si>
  <si>
    <t>SVARK</t>
  </si>
  <si>
    <t>SM7RPU</t>
  </si>
  <si>
    <t>SM7BVO</t>
  </si>
  <si>
    <t>SWAMP'S CONTEST TEAM LATINA</t>
  </si>
  <si>
    <t>IQ0CI</t>
  </si>
  <si>
    <t>IK0VVE</t>
  </si>
  <si>
    <t>TALL TREES CONTEST GROUP</t>
  </si>
  <si>
    <t>G5D</t>
  </si>
  <si>
    <t>G3KAF</t>
  </si>
  <si>
    <t>G3VDB</t>
  </si>
  <si>
    <t>G3VOU</t>
  </si>
  <si>
    <t>M0VAA</t>
  </si>
  <si>
    <t>TALLINN POLYTECHNIC SCHOOL</t>
  </si>
  <si>
    <t>ES1TP/2</t>
  </si>
  <si>
    <t>ES1XQ</t>
  </si>
  <si>
    <t>ES2DTS</t>
  </si>
  <si>
    <t>ES2WY</t>
  </si>
  <si>
    <t>ES3VI</t>
  </si>
  <si>
    <t>SILVER</t>
  </si>
  <si>
    <t>KEIVO</t>
  </si>
  <si>
    <t>KEIJO</t>
  </si>
  <si>
    <t>KRISTJAN</t>
  </si>
  <si>
    <t>TARTU CONTEST TEAM</t>
  </si>
  <si>
    <t>ES2MC</t>
  </si>
  <si>
    <t>ES5MG</t>
  </si>
  <si>
    <t>ES9C</t>
  </si>
  <si>
    <t>ES2RR</t>
  </si>
  <si>
    <t>ES7GM</t>
  </si>
  <si>
    <t>EN7NY</t>
  </si>
  <si>
    <t>ES7GN</t>
  </si>
  <si>
    <t>ES5RY</t>
  </si>
  <si>
    <t>ES5TV</t>
  </si>
  <si>
    <t>ES5QX</t>
  </si>
  <si>
    <t>ES5GP</t>
  </si>
  <si>
    <t>ES5NC</t>
  </si>
  <si>
    <t>ES5JR</t>
  </si>
  <si>
    <t>ES2NA</t>
  </si>
  <si>
    <t>ES5QA</t>
  </si>
  <si>
    <t>TEMIRTAU CONTEST CLUB</t>
  </si>
  <si>
    <t>UN4PG</t>
  </si>
  <si>
    <t>UN7PL</t>
  </si>
  <si>
    <t>UN9PQ</t>
  </si>
  <si>
    <t>UO6P</t>
  </si>
  <si>
    <t>UN7PBY</t>
  </si>
  <si>
    <t>UP6P</t>
  </si>
  <si>
    <t>UN6P</t>
  </si>
  <si>
    <t>TEN-FIFTY CONTEST GROUP</t>
  </si>
  <si>
    <t>IO5O</t>
  </si>
  <si>
    <t>IK5ROS</t>
  </si>
  <si>
    <t>IV3KKW</t>
  </si>
  <si>
    <t>IW5EFX</t>
  </si>
  <si>
    <t>IZ5BRW</t>
  </si>
  <si>
    <t>IZ5CBM</t>
  </si>
  <si>
    <t>IZ5DIY</t>
  </si>
  <si>
    <t>IZ5EBL</t>
  </si>
  <si>
    <t>IZ5EME</t>
  </si>
  <si>
    <t>TERA RADIO CLUB</t>
  </si>
  <si>
    <t>HB9FBS</t>
  </si>
  <si>
    <t>TIKIRRIKI CONTEST CLUB</t>
  </si>
  <si>
    <t>IK2AHB</t>
  </si>
  <si>
    <t>TIRAS</t>
  </si>
  <si>
    <t>ER5DX</t>
  </si>
  <si>
    <t>TOP OF EUROPE CONTESTERS</t>
  </si>
  <si>
    <t>SA3V</t>
  </si>
  <si>
    <t>SA3ARL</t>
  </si>
  <si>
    <t>SE5E</t>
  </si>
  <si>
    <t>SM5AJV</t>
  </si>
  <si>
    <t>SF3A</t>
  </si>
  <si>
    <t>SM3CER</t>
  </si>
  <si>
    <t>SM3X</t>
  </si>
  <si>
    <t>SM3CVM</t>
  </si>
  <si>
    <t>SG5W</t>
  </si>
  <si>
    <t>SM5IMO</t>
  </si>
  <si>
    <t>SI9AM</t>
  </si>
  <si>
    <t>SM3FJF</t>
  </si>
  <si>
    <t>SM3C</t>
  </si>
  <si>
    <t>SM5CCT</t>
  </si>
  <si>
    <t>SM7ATL</t>
  </si>
  <si>
    <t>TORRENT CONTEST CLUB</t>
  </si>
  <si>
    <t>EA5GS</t>
  </si>
  <si>
    <t>EB5EKT</t>
  </si>
  <si>
    <t>TRAC TELSIZ RADYO AMATORLERI CEMIYETI</t>
  </si>
  <si>
    <t>TA2KK</t>
  </si>
  <si>
    <t>TA2BN</t>
  </si>
  <si>
    <t>TA2IB</t>
  </si>
  <si>
    <t>TA2IK</t>
  </si>
  <si>
    <t>TA2AH</t>
  </si>
  <si>
    <t>TA2DO</t>
  </si>
  <si>
    <t>TA1EM</t>
  </si>
  <si>
    <t>TRANSILVANIA CONNECTION</t>
  </si>
  <si>
    <t>YO5OHO</t>
  </si>
  <si>
    <t>YQ5Q</t>
  </si>
  <si>
    <t>TULA RADIO CLUB</t>
  </si>
  <si>
    <t>RD3PX</t>
  </si>
  <si>
    <t>UA3PPP</t>
  </si>
  <si>
    <t>TUPY DX GROUP</t>
  </si>
  <si>
    <t>PY2MR</t>
  </si>
  <si>
    <t>TURKISH SPECIAL WIRELESS ACTIVITY TEAM</t>
  </si>
  <si>
    <t>TA1HZ</t>
  </si>
  <si>
    <t>TC2010CCE</t>
  </si>
  <si>
    <t>TC2010CCI</t>
  </si>
  <si>
    <t>TA0U</t>
  </si>
  <si>
    <t>UA2 CONTEST CLUB</t>
  </si>
  <si>
    <t>RW2F</t>
  </si>
  <si>
    <t>UA2FHZ</t>
  </si>
  <si>
    <t>RA2FB</t>
  </si>
  <si>
    <t>RA2FX</t>
  </si>
  <si>
    <t>RV2FZ</t>
  </si>
  <si>
    <t>RA2FA</t>
  </si>
  <si>
    <t>UA2FB</t>
  </si>
  <si>
    <t>UA2FF</t>
  </si>
  <si>
    <t>UA2FM</t>
  </si>
  <si>
    <t>UA2FZ</t>
  </si>
  <si>
    <t>UA2FL</t>
  </si>
  <si>
    <t>UKRAINIAN CONTEST CLUB</t>
  </si>
  <si>
    <t>EM7L</t>
  </si>
  <si>
    <t>UW7LL</t>
  </si>
  <si>
    <t>UY5LW</t>
  </si>
  <si>
    <t>UR4LRQ</t>
  </si>
  <si>
    <t>UU5AW</t>
  </si>
  <si>
    <t>EN7U</t>
  </si>
  <si>
    <t>UR4UDI</t>
  </si>
  <si>
    <t>EO3Q</t>
  </si>
  <si>
    <t>UR3QCW</t>
  </si>
  <si>
    <t>ER4KAA</t>
  </si>
  <si>
    <t>UR3IJI</t>
  </si>
  <si>
    <t>UR4EI</t>
  </si>
  <si>
    <t>UR5ZMK</t>
  </si>
  <si>
    <t>UR7EQ</t>
  </si>
  <si>
    <t>UR7EU</t>
  </si>
  <si>
    <t>UR7TZ</t>
  </si>
  <si>
    <t>US0LW</t>
  </si>
  <si>
    <t>US0YW</t>
  </si>
  <si>
    <t>US6IKV</t>
  </si>
  <si>
    <t>US7IM</t>
  </si>
  <si>
    <t>US8IBS</t>
  </si>
  <si>
    <t>UT1IA</t>
  </si>
  <si>
    <t>UT2IO</t>
  </si>
  <si>
    <t>UT2M</t>
  </si>
  <si>
    <t>UR2ML</t>
  </si>
  <si>
    <t>UT2UU</t>
  </si>
  <si>
    <t>UT3RN</t>
  </si>
  <si>
    <t>UT3UZ</t>
  </si>
  <si>
    <t>UT4EK</t>
  </si>
  <si>
    <t>UT4IR</t>
  </si>
  <si>
    <t>UT5ECZ</t>
  </si>
  <si>
    <t>UT5LO</t>
  </si>
  <si>
    <t>UT7QL</t>
  </si>
  <si>
    <t>UT8EU</t>
  </si>
  <si>
    <t>UT8IM</t>
  </si>
  <si>
    <t>UU2JA</t>
  </si>
  <si>
    <t>UV5EEO</t>
  </si>
  <si>
    <t>UW1M</t>
  </si>
  <si>
    <t>UR5MW</t>
  </si>
  <si>
    <t>UW2Q</t>
  </si>
  <si>
    <t>UR6QS</t>
  </si>
  <si>
    <t>UW5U</t>
  </si>
  <si>
    <t>UW8I</t>
  </si>
  <si>
    <t>UT2IZ</t>
  </si>
  <si>
    <t>UW8SM</t>
  </si>
  <si>
    <t>UX1UF</t>
  </si>
  <si>
    <t>UX1UX</t>
  </si>
  <si>
    <t>UX3HA</t>
  </si>
  <si>
    <t>UX3IO</t>
  </si>
  <si>
    <t>UX7CQ</t>
  </si>
  <si>
    <t>UX7LL</t>
  </si>
  <si>
    <t>UY1U</t>
  </si>
  <si>
    <t>UT5UN</t>
  </si>
  <si>
    <t>UY3AW</t>
  </si>
  <si>
    <t>UZ0U</t>
  </si>
  <si>
    <t>UY5ZZ</t>
  </si>
  <si>
    <t>UZ5Q</t>
  </si>
  <si>
    <t>UY5QZ</t>
  </si>
  <si>
    <t>UZ7M</t>
  </si>
  <si>
    <t>UT9MZ</t>
  </si>
  <si>
    <t>DL1FMG</t>
  </si>
  <si>
    <t>EA4/UY7CW</t>
  </si>
  <si>
    <t>EA5HPX</t>
  </si>
  <si>
    <t>UR4LTX</t>
  </si>
  <si>
    <t>EO1I</t>
  </si>
  <si>
    <t>ER4A</t>
  </si>
  <si>
    <t>RA4LW</t>
  </si>
  <si>
    <t>UR3QXX</t>
  </si>
  <si>
    <t>UT1QQ</t>
  </si>
  <si>
    <t>UR5IFX</t>
  </si>
  <si>
    <t>UR5IHQ</t>
  </si>
  <si>
    <t>UR5QA</t>
  </si>
  <si>
    <t>UR5WCQ</t>
  </si>
  <si>
    <t>UR7QM</t>
  </si>
  <si>
    <t>UR9QQ</t>
  </si>
  <si>
    <t>US0HZ</t>
  </si>
  <si>
    <t>US5E</t>
  </si>
  <si>
    <t>US6CQ</t>
  </si>
  <si>
    <t>UT2FA</t>
  </si>
  <si>
    <t>UT3N</t>
  </si>
  <si>
    <t>UT3NK</t>
  </si>
  <si>
    <t>UT5IZ</t>
  </si>
  <si>
    <t>UT5SA</t>
  </si>
  <si>
    <t>UT7MR</t>
  </si>
  <si>
    <t>UT7QF</t>
  </si>
  <si>
    <t>UW0K</t>
  </si>
  <si>
    <t>US0KW</t>
  </si>
  <si>
    <t>UW2M</t>
  </si>
  <si>
    <t>UR0MC</t>
  </si>
  <si>
    <t>UW3U</t>
  </si>
  <si>
    <t>UT7UJ</t>
  </si>
  <si>
    <t>UW5Q</t>
  </si>
  <si>
    <t>UW8M</t>
  </si>
  <si>
    <t>UR5MID</t>
  </si>
  <si>
    <t>UX7QD</t>
  </si>
  <si>
    <t>UX8IW</t>
  </si>
  <si>
    <t>UX8IX</t>
  </si>
  <si>
    <t>UY5VA</t>
  </si>
  <si>
    <t>UKRAINIAN DX CLUB</t>
  </si>
  <si>
    <t>US7IB</t>
  </si>
  <si>
    <t>UR5WX</t>
  </si>
  <si>
    <t>SLAWA</t>
  </si>
  <si>
    <t>UR7QC</t>
  </si>
  <si>
    <t>UNION FRANCAISE DES TELEGRAPHISTES</t>
  </si>
  <si>
    <t>F5SGI</t>
  </si>
  <si>
    <t>F6GQO</t>
  </si>
  <si>
    <t>F8DFP</t>
  </si>
  <si>
    <t>UPPSALA RADIOKLUB</t>
  </si>
  <si>
    <t>SM5DQE</t>
  </si>
  <si>
    <t>SI5Y</t>
  </si>
  <si>
    <t>SM5BKK</t>
  </si>
  <si>
    <t>UR-QRP-CLUB</t>
  </si>
  <si>
    <t>UT2AB</t>
  </si>
  <si>
    <t>UT5DJ</t>
  </si>
  <si>
    <t>URAL CONTEST GROUP</t>
  </si>
  <si>
    <t>RA9A</t>
  </si>
  <si>
    <t>RZ9AR</t>
  </si>
  <si>
    <t>RA9AAA</t>
  </si>
  <si>
    <t>RA9AE</t>
  </si>
  <si>
    <t>RA9CB</t>
  </si>
  <si>
    <t>RK9CWW</t>
  </si>
  <si>
    <t>RA9CKQ</t>
  </si>
  <si>
    <t>RK9CYA</t>
  </si>
  <si>
    <t>RK9CR</t>
  </si>
  <si>
    <t>KARPOV</t>
  </si>
  <si>
    <t>RK9QWZ</t>
  </si>
  <si>
    <t>RW9QA</t>
  </si>
  <si>
    <t>RN9CM</t>
  </si>
  <si>
    <t>RN9CWJ</t>
  </si>
  <si>
    <t>UA9CLB</t>
  </si>
  <si>
    <t>RU9CK</t>
  </si>
  <si>
    <t>RU9DD</t>
  </si>
  <si>
    <t>RV9AZ</t>
  </si>
  <si>
    <t>RV9CP</t>
  </si>
  <si>
    <t>RW9RA</t>
  </si>
  <si>
    <t>RW9RW</t>
  </si>
  <si>
    <t>UA9BA</t>
  </si>
  <si>
    <t>UA9CDC</t>
  </si>
  <si>
    <t>UA9CDV</t>
  </si>
  <si>
    <t>UA9QCZ</t>
  </si>
  <si>
    <t>UP0L</t>
  </si>
  <si>
    <t>UN9LW</t>
  </si>
  <si>
    <t>UP4L</t>
  </si>
  <si>
    <t>UN7LZ</t>
  </si>
  <si>
    <t>RA9AA</t>
  </si>
  <si>
    <t>RZ9AW</t>
  </si>
  <si>
    <t>RA9AN</t>
  </si>
  <si>
    <t>RK9CWA</t>
  </si>
  <si>
    <t>UA9CGA</t>
  </si>
  <si>
    <t>RA9DK</t>
  </si>
  <si>
    <t>RL9AA</t>
  </si>
  <si>
    <t>RU9CI</t>
  </si>
  <si>
    <t>RV9CX</t>
  </si>
  <si>
    <t>UA9CAX</t>
  </si>
  <si>
    <t>VERENIGING VAN RADIO ZEND AMATEURS</t>
  </si>
  <si>
    <t>PA6V</t>
  </si>
  <si>
    <t>PA1FW</t>
  </si>
  <si>
    <t>PA3FD</t>
  </si>
  <si>
    <t>PB2JJ</t>
  </si>
  <si>
    <t>PD4NYS</t>
  </si>
  <si>
    <t>PE1PYZ</t>
  </si>
  <si>
    <t>PG9W</t>
  </si>
  <si>
    <t>PH2M</t>
  </si>
  <si>
    <t>PA10729</t>
  </si>
  <si>
    <t>PD1RP</t>
  </si>
  <si>
    <t>PA0SKP</t>
  </si>
  <si>
    <t>PA7HPH</t>
  </si>
  <si>
    <t>VERON TWENTE</t>
  </si>
  <si>
    <t>PA7BAS</t>
  </si>
  <si>
    <t>VK CONTEST CLUB</t>
  </si>
  <si>
    <t>VK1CC</t>
  </si>
  <si>
    <t>VK2IA</t>
  </si>
  <si>
    <t>VK2IM</t>
  </si>
  <si>
    <t>VK2KDP</t>
  </si>
  <si>
    <t>VK2MCI</t>
  </si>
  <si>
    <t>VK2DXI/6</t>
  </si>
  <si>
    <t>VK6DXI</t>
  </si>
  <si>
    <t>VK3DXI/6</t>
  </si>
  <si>
    <t>VK3TZ</t>
  </si>
  <si>
    <t>VK4FJ</t>
  </si>
  <si>
    <t>VK4KW</t>
  </si>
  <si>
    <t>VK4NDX</t>
  </si>
  <si>
    <t>VK4TI</t>
  </si>
  <si>
    <t>VK4SN</t>
  </si>
  <si>
    <t>VK4BAA</t>
  </si>
  <si>
    <t>(VK4KW)</t>
  </si>
  <si>
    <t>VK4VSP</t>
  </si>
  <si>
    <t>VK6HZ</t>
  </si>
  <si>
    <t>VK7ZE</t>
  </si>
  <si>
    <t>VK8PDX</t>
  </si>
  <si>
    <t>VK4EMM</t>
  </si>
  <si>
    <t>VK7GN</t>
  </si>
  <si>
    <t>VLADIMIR RADIO CLUB</t>
  </si>
  <si>
    <t>RA3VE</t>
  </si>
  <si>
    <t>RA3VLD</t>
  </si>
  <si>
    <t>RW3VA</t>
  </si>
  <si>
    <t>RZ3VA</t>
  </si>
  <si>
    <t>UA3VVB</t>
  </si>
  <si>
    <t>RK3VWB</t>
  </si>
  <si>
    <t>RU3VV</t>
  </si>
  <si>
    <t>RX3VF</t>
  </si>
  <si>
    <t>VOLYN CONTEST GROUP</t>
  </si>
  <si>
    <t>UT5PY</t>
  </si>
  <si>
    <t>US1PM</t>
  </si>
  <si>
    <t>US9PA</t>
  </si>
  <si>
    <t>UT5PH</t>
  </si>
  <si>
    <t>VORONEZH RADIO CLUB</t>
  </si>
  <si>
    <t>RA3OO</t>
  </si>
  <si>
    <t>UA3QOS</t>
  </si>
  <si>
    <t>UA3QG</t>
  </si>
  <si>
    <t>VRHNIKA CONTESTERS</t>
  </si>
  <si>
    <t>S51DX</t>
  </si>
  <si>
    <t>S52WW</t>
  </si>
  <si>
    <t>S53DIJ</t>
  </si>
  <si>
    <t>S56DX</t>
  </si>
  <si>
    <t>S57DX</t>
  </si>
  <si>
    <t>S59EIJ</t>
  </si>
  <si>
    <t>S59T</t>
  </si>
  <si>
    <t>S59ZZ</t>
  </si>
  <si>
    <t>S58WW</t>
  </si>
  <si>
    <t>VU CONTEST GROUP</t>
  </si>
  <si>
    <t>VU2LYX</t>
  </si>
  <si>
    <t>VU2UR</t>
  </si>
  <si>
    <t>VU2NKS</t>
  </si>
  <si>
    <t>VU2ORO</t>
  </si>
  <si>
    <t>VU2PTT</t>
  </si>
  <si>
    <t>VU3DJQ</t>
  </si>
  <si>
    <t>VU2RMS</t>
  </si>
  <si>
    <t>VYTAUTAS MAGNUS UNIVERSITY RADIO CLUB</t>
  </si>
  <si>
    <t>4L3A</t>
  </si>
  <si>
    <t>LY4A</t>
  </si>
  <si>
    <t>4L2M</t>
  </si>
  <si>
    <t>4L4CC</t>
  </si>
  <si>
    <t>LY1CM</t>
  </si>
  <si>
    <t>LY1DJ</t>
  </si>
  <si>
    <t>LY2AO</t>
  </si>
  <si>
    <t>LY2W</t>
  </si>
  <si>
    <t>LY2FN</t>
  </si>
  <si>
    <t>LY4S</t>
  </si>
  <si>
    <t>LY4U</t>
  </si>
  <si>
    <t>LY2BNL</t>
  </si>
  <si>
    <t>LY2GW</t>
  </si>
  <si>
    <t>LY2DX</t>
  </si>
  <si>
    <t>LY2KZ</t>
  </si>
  <si>
    <t>LY3X</t>
  </si>
  <si>
    <t>LY3M</t>
  </si>
  <si>
    <t>LY3W</t>
  </si>
  <si>
    <t>EX-LY2NFT</t>
  </si>
  <si>
    <t>WAIKIKI AMATEUR RADIO CLUB</t>
  </si>
  <si>
    <t>KH6CO</t>
  </si>
  <si>
    <t>KH6OO</t>
  </si>
  <si>
    <t>AH7C</t>
  </si>
  <si>
    <t>WARGARDA RADIO CLUB</t>
  </si>
  <si>
    <t>SK6D</t>
  </si>
  <si>
    <t>SM6FUD</t>
  </si>
  <si>
    <t>WATERLAND</t>
  </si>
  <si>
    <t>PA0MIR</t>
  </si>
  <si>
    <t>PI4WLD</t>
  </si>
  <si>
    <t>PC600P</t>
  </si>
  <si>
    <t>WEST KENT AMATEUR RADIO SOCIETY</t>
  </si>
  <si>
    <t>G6UBM</t>
  </si>
  <si>
    <t>WEST SERBIA CONTEST CLUB</t>
  </si>
  <si>
    <t>YT9X</t>
  </si>
  <si>
    <t>YT1CW</t>
  </si>
  <si>
    <t>YT1BD</t>
  </si>
  <si>
    <t>YT8T</t>
  </si>
  <si>
    <t>YT8WW</t>
  </si>
  <si>
    <t>YU1JW</t>
  </si>
  <si>
    <t>YU1ZZ</t>
  </si>
  <si>
    <t>3V8BB</t>
  </si>
  <si>
    <t>3V8CB</t>
  </si>
  <si>
    <t>YT3W</t>
  </si>
  <si>
    <t>YT1R</t>
  </si>
  <si>
    <t>YU1UN</t>
  </si>
  <si>
    <t>YT1EA</t>
  </si>
  <si>
    <t>YT1T</t>
  </si>
  <si>
    <t>YT2ABD</t>
  </si>
  <si>
    <t>YU1WS</t>
  </si>
  <si>
    <t>WHITTON AMATEUR RADIO GROUP</t>
  </si>
  <si>
    <t>M2W</t>
  </si>
  <si>
    <t>2E0NOC</t>
  </si>
  <si>
    <t>G0MRF</t>
  </si>
  <si>
    <t>G0OFN</t>
  </si>
  <si>
    <t>G0PZA</t>
  </si>
  <si>
    <t>G1KAW</t>
  </si>
  <si>
    <t>M0DMJ</t>
  </si>
  <si>
    <t>M0EAS</t>
  </si>
  <si>
    <t>M0MDC</t>
  </si>
  <si>
    <t>M0TZO</t>
  </si>
  <si>
    <t>M6KRO</t>
  </si>
  <si>
    <t>G4KLF</t>
  </si>
  <si>
    <t>WOODPECKER CONTEST GROUP</t>
  </si>
  <si>
    <t>GM4W</t>
  </si>
  <si>
    <t>GM0NTL</t>
  </si>
  <si>
    <t>WORCESTER RADIO AMATEURS ASSOCIATION</t>
  </si>
  <si>
    <t>G2W</t>
  </si>
  <si>
    <t>G0WXJ</t>
  </si>
  <si>
    <t>M0YHB</t>
  </si>
  <si>
    <t>G8XDX</t>
  </si>
  <si>
    <t>G3MXH</t>
  </si>
  <si>
    <t>M0MST</t>
  </si>
  <si>
    <t>M6SRH</t>
  </si>
  <si>
    <t>WORLD WIDE YOUNG CONTESTERS</t>
  </si>
  <si>
    <t>9A7P</t>
  </si>
  <si>
    <t>9A3BIM</t>
  </si>
  <si>
    <t>E71DX</t>
  </si>
  <si>
    <t>F4FDA</t>
  </si>
  <si>
    <t>IZ3NVR</t>
  </si>
  <si>
    <t>SM6U</t>
  </si>
  <si>
    <t>SN1C</t>
  </si>
  <si>
    <t>SP1RFC</t>
  </si>
  <si>
    <t>SO9G</t>
  </si>
  <si>
    <t>SP9DTE</t>
  </si>
  <si>
    <t>SQ3RX</t>
  </si>
  <si>
    <t>W1SKB</t>
  </si>
  <si>
    <t>YT5C</t>
  </si>
  <si>
    <t>CR6K</t>
  </si>
  <si>
    <t>CT1ILT</t>
  </si>
  <si>
    <t>DG8VE</t>
  </si>
  <si>
    <t>IU3AC</t>
  </si>
  <si>
    <t>YT7KM</t>
  </si>
  <si>
    <t>WYTHALL RADIO CLUB</t>
  </si>
  <si>
    <t>G7DDN</t>
  </si>
  <si>
    <t>YAROSLAVL CONTEST CLUB</t>
  </si>
  <si>
    <t>RV3MI</t>
  </si>
  <si>
    <t>RX3MA</t>
  </si>
  <si>
    <t>UA3MEJ</t>
  </si>
  <si>
    <t>RA3MAV</t>
  </si>
  <si>
    <t>RT3M</t>
  </si>
  <si>
    <t>UA3MNB</t>
  </si>
  <si>
    <t>YO DX CLUB</t>
  </si>
  <si>
    <t>YO2AOB</t>
  </si>
  <si>
    <t>YO2LEE</t>
  </si>
  <si>
    <t>YO2RR</t>
  </si>
  <si>
    <t>YO3APJ</t>
  </si>
  <si>
    <t>YO3JW</t>
  </si>
  <si>
    <t>YO4AAC</t>
  </si>
  <si>
    <t>YO4RST</t>
  </si>
  <si>
    <t>YO4US</t>
  </si>
  <si>
    <t>YO5AIR</t>
  </si>
  <si>
    <t>YO5BBO</t>
  </si>
  <si>
    <t>YO5CBN</t>
  </si>
  <si>
    <t>YO7ARY</t>
  </si>
  <si>
    <t>YO8DDP</t>
  </si>
  <si>
    <t>YO8WW</t>
  </si>
  <si>
    <t>YO9AGI</t>
  </si>
  <si>
    <t>YO9BXC</t>
  </si>
  <si>
    <t>YO9HG</t>
  </si>
  <si>
    <t>YQ6A</t>
  </si>
  <si>
    <t>YO6BHN</t>
  </si>
  <si>
    <t>W1/YO7ARY</t>
  </si>
  <si>
    <t>YO3CVG</t>
  </si>
  <si>
    <t>YO3FRI</t>
  </si>
  <si>
    <t>YO4BEX</t>
  </si>
  <si>
    <t>YO7ARZ</t>
  </si>
  <si>
    <t>YO7NE</t>
  </si>
  <si>
    <t>YU CONTEST CLUB</t>
  </si>
  <si>
    <t>YT0A</t>
  </si>
  <si>
    <t>YU1FW</t>
  </si>
  <si>
    <t>YU1XDX</t>
  </si>
  <si>
    <t>YT1WW</t>
  </si>
  <si>
    <t>YT2WW</t>
  </si>
  <si>
    <t>YT1CS</t>
  </si>
  <si>
    <t>YT2B</t>
  </si>
  <si>
    <t>YU0W</t>
  </si>
  <si>
    <t>YU2A</t>
  </si>
  <si>
    <t>YU40MM</t>
  </si>
  <si>
    <t>YU1MM</t>
  </si>
  <si>
    <t>YT1CI</t>
  </si>
  <si>
    <t>YT1HA</t>
  </si>
  <si>
    <t>YT6T</t>
  </si>
  <si>
    <t>YU7CM</t>
  </si>
  <si>
    <t>YT7DQ</t>
  </si>
  <si>
    <t>TIBI</t>
  </si>
  <si>
    <t>YU1AAV</t>
  </si>
  <si>
    <t>YT1CC</t>
  </si>
  <si>
    <t>YU1FG</t>
  </si>
  <si>
    <t>YU2M</t>
  </si>
  <si>
    <t>YU3W</t>
  </si>
  <si>
    <t>YU5R</t>
  </si>
  <si>
    <t>YU9DX</t>
  </si>
  <si>
    <t>Z37M CONTEST TEAM</t>
  </si>
  <si>
    <t>Z37M</t>
  </si>
  <si>
    <t>Z32AL</t>
  </si>
  <si>
    <t>Z32DGM</t>
  </si>
  <si>
    <t>Z35GL</t>
  </si>
  <si>
    <t>Z35T</t>
  </si>
  <si>
    <t>Z35X</t>
  </si>
  <si>
    <t>Z36W</t>
  </si>
  <si>
    <t>BOJAN</t>
  </si>
  <si>
    <t>ZENIT-RADIO</t>
  </si>
  <si>
    <t>RN3A</t>
  </si>
  <si>
    <t>RN3DKE</t>
  </si>
  <si>
    <t>UA3DKN</t>
  </si>
  <si>
    <t>Less than 3 entries</t>
  </si>
  <si>
    <t>Multi-op log split across 2 or more clubs</t>
  </si>
  <si>
    <t>Club entry does not meet all rules.</t>
  </si>
  <si>
    <t>USA Clubs</t>
  </si>
  <si>
    <t>2010 CQ WPX Contest Club Results</t>
  </si>
  <si>
    <t>Entries</t>
  </si>
  <si>
    <t>Total Score</t>
  </si>
  <si>
    <t>AB2E</t>
  </si>
  <si>
    <t>SAM HOUSTON AMATEUR RADIO KLUB</t>
  </si>
  <si>
    <t>AI5M</t>
  </si>
  <si>
    <t>SAN LORENZO VALLEY ARC</t>
  </si>
  <si>
    <t>KE1BYL/6</t>
  </si>
  <si>
    <t>KE1BYL</t>
  </si>
  <si>
    <t>DX NEWS</t>
  </si>
  <si>
    <t>HK1A</t>
  </si>
  <si>
    <t>HK1N</t>
  </si>
  <si>
    <t>HK1X</t>
  </si>
  <si>
    <t>OSB BRUGGE</t>
  </si>
  <si>
    <t>ON4VMA</t>
  </si>
  <si>
    <t>OR2F</t>
  </si>
  <si>
    <t>ON8LDS</t>
  </si>
  <si>
    <t>HC8GR</t>
  </si>
  <si>
    <t>K1TO</t>
  </si>
  <si>
    <t>K6NA</t>
  </si>
  <si>
    <t>PW7T</t>
  </si>
  <si>
    <t>E20AS</t>
  </si>
  <si>
    <t>E21EIC  HS0ZFZ  HS0ZHG  HS1CKC  W2YR</t>
  </si>
  <si>
    <t>THAILAND DX ASSOCIATION</t>
  </si>
  <si>
    <t xml:space="preserve">K5MV </t>
  </si>
  <si>
    <t>ND5T</t>
  </si>
  <si>
    <t xml:space="preserve">WI9WI  </t>
  </si>
  <si>
    <t>N4QQ</t>
  </si>
  <si>
    <t>KX9X</t>
  </si>
  <si>
    <t>K1MAA</t>
  </si>
  <si>
    <t>ZEBULON CONTESTING CLUB</t>
  </si>
  <si>
    <t>NO2R</t>
  </si>
  <si>
    <t>DX Clubs</t>
  </si>
  <si>
    <t>SP2JMR</t>
  </si>
  <si>
    <t>UT7ND</t>
  </si>
  <si>
    <t>YT1AD</t>
  </si>
  <si>
    <t>ALABAMA CONTEST GROUP</t>
  </si>
  <si>
    <t>K4WI</t>
  </si>
  <si>
    <t>SSB</t>
  </si>
  <si>
    <t>SL 160M</t>
  </si>
  <si>
    <t>KC4HW</t>
  </si>
  <si>
    <t>SH ALL</t>
  </si>
  <si>
    <t>KG4CUY</t>
  </si>
  <si>
    <t>KI4EEY</t>
  </si>
  <si>
    <t>SL ALL</t>
  </si>
  <si>
    <t>KI4VWJ</t>
  </si>
  <si>
    <t>SH 20M</t>
  </si>
  <si>
    <t>KR4F</t>
  </si>
  <si>
    <t>AH ALL</t>
  </si>
  <si>
    <t>KS4L</t>
  </si>
  <si>
    <t>KV4T</t>
  </si>
  <si>
    <t>SH 15M</t>
  </si>
  <si>
    <t>KY5R/4</t>
  </si>
  <si>
    <t>KY5R</t>
  </si>
  <si>
    <t>N4NM</t>
  </si>
  <si>
    <t>NA4W</t>
  </si>
  <si>
    <t>SL 10M</t>
  </si>
  <si>
    <t>NF4A</t>
  </si>
  <si>
    <t>NV4B</t>
  </si>
  <si>
    <t>AL ALL</t>
  </si>
  <si>
    <t>W4NBS</t>
  </si>
  <si>
    <t>WZ4F</t>
  </si>
  <si>
    <t>K4AB</t>
  </si>
  <si>
    <t>K3IE/4</t>
  </si>
  <si>
    <t>CW</t>
  </si>
  <si>
    <t>K3IE</t>
  </si>
  <si>
    <t>K4HAL</t>
  </si>
  <si>
    <t>N4CU</t>
  </si>
  <si>
    <t>NN4MM</t>
  </si>
  <si>
    <t>K9MUG</t>
  </si>
  <si>
    <t>W4RYW</t>
  </si>
  <si>
    <t>ALBANY (NY) AMATEUR RADIO ASSOCIATION</t>
  </si>
  <si>
    <t>K2DL</t>
  </si>
  <si>
    <t>ALLEGHENY VALLEY RADIO ASSOCIATION</t>
  </si>
  <si>
    <t>KB3LIX</t>
  </si>
  <si>
    <t>KN3A</t>
  </si>
  <si>
    <t>W3WC</t>
  </si>
  <si>
    <t>ARIZONA OUTLAWS CONTEST CLUB</t>
  </si>
  <si>
    <t>AB7E</t>
  </si>
  <si>
    <t>K6TUJ/7</t>
  </si>
  <si>
    <t>SL 20M</t>
  </si>
  <si>
    <t>K6TUJ</t>
  </si>
  <si>
    <t>K7HP</t>
  </si>
  <si>
    <t>SH 10M</t>
  </si>
  <si>
    <t>K7JE</t>
  </si>
  <si>
    <t>K7MY</t>
  </si>
  <si>
    <t>AH 10M</t>
  </si>
  <si>
    <t>K7WP</t>
  </si>
  <si>
    <t>SH 40M</t>
  </si>
  <si>
    <t>K7ZD</t>
  </si>
  <si>
    <t>KE2VB/7</t>
  </si>
  <si>
    <t>KE2VB</t>
  </si>
  <si>
    <t>KE7YF</t>
  </si>
  <si>
    <t>KG9JP/7</t>
  </si>
  <si>
    <t>KG9JP</t>
  </si>
  <si>
    <t>KV7DX</t>
  </si>
  <si>
    <t>KN5H</t>
  </si>
  <si>
    <t>KY7K</t>
  </si>
  <si>
    <t>N6SS/7</t>
  </si>
  <si>
    <t>N6SS</t>
  </si>
  <si>
    <t>N7AM</t>
  </si>
  <si>
    <t>N7LR</t>
  </si>
  <si>
    <t>N7MAL</t>
  </si>
  <si>
    <t>AL 40M</t>
  </si>
  <si>
    <t>N7RQ</t>
  </si>
  <si>
    <t>ND8N/7</t>
  </si>
  <si>
    <t>ND8N</t>
  </si>
  <si>
    <t>NO7T</t>
  </si>
  <si>
    <t>NQ7R</t>
  </si>
  <si>
    <t>W0PAN/7</t>
  </si>
  <si>
    <t>W4LSC/7</t>
  </si>
  <si>
    <t>W4LSC</t>
  </si>
  <si>
    <t>W7KAM</t>
  </si>
  <si>
    <t>W7RV</t>
  </si>
  <si>
    <t>W7SW</t>
  </si>
  <si>
    <t>W8TK/7</t>
  </si>
  <si>
    <t>W8TK</t>
  </si>
  <si>
    <t>WA7NWL</t>
  </si>
  <si>
    <t>SL 40M</t>
  </si>
  <si>
    <t>WE7K</t>
  </si>
  <si>
    <t>WU9B/7</t>
  </si>
  <si>
    <t>WU9B</t>
  </si>
  <si>
    <t>WZ7ZR</t>
  </si>
  <si>
    <t>W7ZR</t>
  </si>
  <si>
    <t>K6WSC/7</t>
  </si>
  <si>
    <t>K6WSC</t>
  </si>
  <si>
    <t>K7FA</t>
  </si>
  <si>
    <t>AL 20M</t>
  </si>
  <si>
    <t>K7GIM</t>
  </si>
  <si>
    <t>K8BN/7</t>
  </si>
  <si>
    <t>K8BN</t>
  </si>
  <si>
    <t>K8IA/7</t>
  </si>
  <si>
    <t>K8IA</t>
  </si>
  <si>
    <t>KC7V</t>
  </si>
  <si>
    <t>KE7DX</t>
  </si>
  <si>
    <t>KN5H/7</t>
  </si>
  <si>
    <t>KR7RK</t>
  </si>
  <si>
    <t>KS5A/7</t>
  </si>
  <si>
    <t>KS5A</t>
  </si>
  <si>
    <t>KZ7X</t>
  </si>
  <si>
    <t>K6LL</t>
  </si>
  <si>
    <t>N7CW</t>
  </si>
  <si>
    <t>N7IR</t>
  </si>
  <si>
    <t>SQ ALL</t>
  </si>
  <si>
    <t>NI5L/7</t>
  </si>
  <si>
    <t>NI5L</t>
  </si>
  <si>
    <t>NI7R</t>
  </si>
  <si>
    <t>NR7Q</t>
  </si>
  <si>
    <t>W7GVE</t>
  </si>
  <si>
    <t>W7ON</t>
  </si>
  <si>
    <t>W7YS</t>
  </si>
  <si>
    <t>W8AEF/7</t>
  </si>
  <si>
    <t>AL 80M</t>
  </si>
  <si>
    <t>W8AEF</t>
  </si>
  <si>
    <t>W9CF/7</t>
  </si>
  <si>
    <t>W9CF</t>
  </si>
  <si>
    <t>WA7LNW</t>
  </si>
  <si>
    <t>AL 15M</t>
  </si>
  <si>
    <t>SL 15M</t>
  </si>
  <si>
    <t>AH 15M</t>
  </si>
  <si>
    <t>ATHENS COUNTY AMATEUR RADIO ASSOCIATION</t>
  </si>
  <si>
    <t>N8VZ</t>
  </si>
  <si>
    <t>NS8O</t>
  </si>
  <si>
    <t>AUSTIN AMATEUR RADIO CLUB</t>
  </si>
  <si>
    <t>K5GM</t>
  </si>
  <si>
    <t>BADGER CONTESTERS</t>
  </si>
  <si>
    <t>ND9Z</t>
  </si>
  <si>
    <t>BERGEN ARA</t>
  </si>
  <si>
    <t>K2DEN</t>
  </si>
  <si>
    <t>K2DSL</t>
  </si>
  <si>
    <t>W2JEK</t>
  </si>
  <si>
    <t>WA2PNI</t>
  </si>
  <si>
    <t>K2ZC</t>
  </si>
  <si>
    <t>BLUE DEVIL CONTEST CLUB</t>
  </si>
  <si>
    <t>WX7T/1</t>
  </si>
  <si>
    <t>K1RM</t>
  </si>
  <si>
    <t>BLUE RIDGE AMATEUR RADIO CLUB</t>
  </si>
  <si>
    <t>AI4GR</t>
  </si>
  <si>
    <t>AJ4HZ</t>
  </si>
  <si>
    <t>BOOMER CONTEST CLUB</t>
  </si>
  <si>
    <t>NN5Z</t>
  </si>
  <si>
    <t>K5PX</t>
  </si>
  <si>
    <t>BORING AMATEUR RADIO CLUB</t>
  </si>
  <si>
    <t>N6TW/7</t>
  </si>
  <si>
    <t>N6TW</t>
  </si>
  <si>
    <t>CAROLINA DX ASSOCIATION</t>
  </si>
  <si>
    <t>KU4BP</t>
  </si>
  <si>
    <t>SL 80M</t>
  </si>
  <si>
    <t>KY4P</t>
  </si>
  <si>
    <t>N4APR</t>
  </si>
  <si>
    <t>NV4A</t>
  </si>
  <si>
    <t>W4WNT</t>
  </si>
  <si>
    <t>W7DO/4</t>
  </si>
  <si>
    <t>W7DO</t>
  </si>
  <si>
    <t>CENTRAL ARIZONA DX ASSOCIATION</t>
  </si>
  <si>
    <t>KE7WVZ</t>
  </si>
  <si>
    <t>CENTRAL OHIO OPERATORS KLUB EXTRA-NOVICE</t>
  </si>
  <si>
    <t>WW8OH</t>
  </si>
  <si>
    <t>NR8U</t>
  </si>
  <si>
    <t>CENTRAL OREGON DX CLUB</t>
  </si>
  <si>
    <t>NE6LE/7</t>
  </si>
  <si>
    <t>NE6LE</t>
  </si>
  <si>
    <t>CENTRAL TEXAS DX AND CONTEST CLUB</t>
  </si>
  <si>
    <t>K3TD/5</t>
  </si>
  <si>
    <t>K3TD</t>
  </si>
  <si>
    <t>K5IID</t>
  </si>
  <si>
    <t>K5NZ</t>
  </si>
  <si>
    <t>K5PI</t>
  </si>
  <si>
    <t>K5TR</t>
  </si>
  <si>
    <t>KU5B</t>
  </si>
  <si>
    <t>KX5A</t>
  </si>
  <si>
    <t>N5AW</t>
  </si>
  <si>
    <t>N5DO</t>
  </si>
  <si>
    <t>NA5TR</t>
  </si>
  <si>
    <t>NQ5K</t>
  </si>
  <si>
    <t>W5ASP</t>
  </si>
  <si>
    <t>NR5M</t>
  </si>
  <si>
    <t>NX5M</t>
  </si>
  <si>
    <t>WC5T</t>
  </si>
  <si>
    <t>MS</t>
  </si>
  <si>
    <t>N1XS</t>
  </si>
  <si>
    <t>K5TWJ</t>
  </si>
  <si>
    <t>AC4CA/5</t>
  </si>
  <si>
    <t>AC4CA</t>
  </si>
  <si>
    <t>AD5Q</t>
  </si>
  <si>
    <t>K5DU</t>
  </si>
  <si>
    <t>K5WA</t>
  </si>
  <si>
    <t>KM4DR/5</t>
  </si>
  <si>
    <t>KM4DR</t>
  </si>
  <si>
    <t>KT2Z/5</t>
  </si>
  <si>
    <t>SH 160M</t>
  </si>
  <si>
    <t>K5NA</t>
  </si>
  <si>
    <t>K5XA</t>
  </si>
  <si>
    <t>@K5XA</t>
  </si>
  <si>
    <t>NG5A</t>
  </si>
  <si>
    <t>NM5M</t>
  </si>
  <si>
    <t>K5GA</t>
  </si>
  <si>
    <t>NQ5D</t>
  </si>
  <si>
    <t>NT5C</t>
  </si>
  <si>
    <t>N3BB</t>
  </si>
  <si>
    <t>W5GAI</t>
  </si>
  <si>
    <t>SQ 10M</t>
  </si>
  <si>
    <t>W5VX</t>
  </si>
  <si>
    <t>WT5R</t>
  </si>
  <si>
    <t>W5ZL</t>
  </si>
  <si>
    <t>CENTRAL VIRGINIA CONTEST CLUB</t>
  </si>
  <si>
    <t>W4HJ</t>
  </si>
  <si>
    <t>COLDWATER CONTEST GROUP</t>
  </si>
  <si>
    <t>NQ4U</t>
  </si>
  <si>
    <t>KJ4EEW</t>
  </si>
  <si>
    <t>COLORADO QRP CLUB</t>
  </si>
  <si>
    <t>NO2D/0</t>
  </si>
  <si>
    <t>NO2D</t>
  </si>
  <si>
    <t>CTRI CONTEST GROUP</t>
  </si>
  <si>
    <t>KA1GEU</t>
  </si>
  <si>
    <t>KA1VMG</t>
  </si>
  <si>
    <t>N1SXL</t>
  </si>
  <si>
    <t>W1WBB</t>
  </si>
  <si>
    <t>K1NEF</t>
  </si>
  <si>
    <t>KA1RI</t>
  </si>
  <si>
    <t>W1XX</t>
  </si>
  <si>
    <t>@W1XX</t>
  </si>
  <si>
    <t>KS1J</t>
  </si>
  <si>
    <t>KW2G/1</t>
  </si>
  <si>
    <t>NW1E</t>
  </si>
  <si>
    <t>K3IU</t>
  </si>
  <si>
    <t>DAUBERVILLE DX ASSOCIATION</t>
  </si>
  <si>
    <t>WR3H</t>
  </si>
  <si>
    <t>DAYTON AMATEUR RADIO ASSOCIATION</t>
  </si>
  <si>
    <t>W8BI</t>
  </si>
  <si>
    <t>KA8OQF</t>
  </si>
  <si>
    <t>KC8LNO</t>
  </si>
  <si>
    <t>MM</t>
  </si>
  <si>
    <t>KB8UEY</t>
  </si>
  <si>
    <t>KB8OCP</t>
  </si>
  <si>
    <t>KD8HSV</t>
  </si>
  <si>
    <t>KC8OKW</t>
  </si>
  <si>
    <t>DELAWARE COUNTY AMATEUR RADIO ASSOCIATION</t>
  </si>
  <si>
    <t>N2OPW/8</t>
  </si>
  <si>
    <t>N2OPW</t>
  </si>
  <si>
    <t>DELAWARE LEHIGH AMATEUR RADIO CLUB</t>
  </si>
  <si>
    <t>K3GMT</t>
  </si>
  <si>
    <t>KB3EOJ</t>
  </si>
  <si>
    <t>WO3P</t>
  </si>
  <si>
    <t>KB3CTX</t>
  </si>
  <si>
    <t>N3INJ</t>
  </si>
  <si>
    <t>EASTERN IOWA DX ASSOCIATION</t>
  </si>
  <si>
    <t>N0MA</t>
  </si>
  <si>
    <t>N0LNO</t>
  </si>
  <si>
    <t>K0DAS</t>
  </si>
  <si>
    <t>W0IY</t>
  </si>
  <si>
    <t>KC0SKM</t>
  </si>
  <si>
    <t>KC0YGW</t>
  </si>
  <si>
    <t>WE0F</t>
  </si>
  <si>
    <t>AA0KW</t>
  </si>
  <si>
    <t>KX9Y</t>
  </si>
  <si>
    <t>W0PPF</t>
  </si>
  <si>
    <t>EMPIRE CONTEST CLUB</t>
  </si>
  <si>
    <t>AA2MF</t>
  </si>
  <si>
    <t>NN2W</t>
  </si>
  <si>
    <t>N2VAW</t>
  </si>
  <si>
    <t>NY6DX/2</t>
  </si>
  <si>
    <t>NY6DX</t>
  </si>
  <si>
    <t>W2RT</t>
  </si>
  <si>
    <t>FALMOUTH ARA</t>
  </si>
  <si>
    <t>WA1DRQ</t>
  </si>
  <si>
    <t>FAUQUIER AMATEUR RADIO ASSOCIATION</t>
  </si>
  <si>
    <t>KD6AKC/4</t>
  </si>
  <si>
    <t>KD6AKC</t>
  </si>
  <si>
    <t>KX4O</t>
  </si>
  <si>
    <t>FLORIDA CONTEST GROUP</t>
  </si>
  <si>
    <t>AE4TE</t>
  </si>
  <si>
    <t>HH4/K4QD</t>
  </si>
  <si>
    <t>K4QD</t>
  </si>
  <si>
    <t>K0LUZ/4</t>
  </si>
  <si>
    <t>K0LUZ</t>
  </si>
  <si>
    <t>K2EUH/4</t>
  </si>
  <si>
    <t>K2EUH</t>
  </si>
  <si>
    <t>K4DMH</t>
  </si>
  <si>
    <t>K4LQ</t>
  </si>
  <si>
    <t>K5KG/4</t>
  </si>
  <si>
    <t>K9OM/4</t>
  </si>
  <si>
    <t>KD2JA/4</t>
  </si>
  <si>
    <t>KD2JA</t>
  </si>
  <si>
    <t>KQ4Y</t>
  </si>
  <si>
    <t>N4DXI</t>
  </si>
  <si>
    <t>N6AR/4</t>
  </si>
  <si>
    <t>N6AR</t>
  </si>
  <si>
    <t>N9CM/4</t>
  </si>
  <si>
    <t>N9CM</t>
  </si>
  <si>
    <t>NG4L</t>
  </si>
  <si>
    <t>NJ2F/4</t>
  </si>
  <si>
    <t>NJ2F</t>
  </si>
  <si>
    <t>W4DAS</t>
  </si>
  <si>
    <t>W4GKA</t>
  </si>
  <si>
    <t>W4KPG</t>
  </si>
  <si>
    <t>W4MAY</t>
  </si>
  <si>
    <t>W4QN</t>
  </si>
  <si>
    <t>W4TBB</t>
  </si>
  <si>
    <t>WA4ASJ</t>
  </si>
  <si>
    <t>WB2REM/4</t>
  </si>
  <si>
    <t>WB2REM</t>
  </si>
  <si>
    <t>WF3C/4</t>
  </si>
  <si>
    <t>M2</t>
  </si>
  <si>
    <t>N4UU</t>
  </si>
  <si>
    <t>WF3C</t>
  </si>
  <si>
    <t>WW4B</t>
  </si>
  <si>
    <t>@N4UU</t>
  </si>
  <si>
    <t>WN1GIV/4</t>
  </si>
  <si>
    <t>N4BP</t>
  </si>
  <si>
    <t>AD4ES</t>
  </si>
  <si>
    <t>AK4K</t>
  </si>
  <si>
    <t>W4LT</t>
  </si>
  <si>
    <t>AH 20M</t>
  </si>
  <si>
    <t>KM4MK</t>
  </si>
  <si>
    <t>KN4Y</t>
  </si>
  <si>
    <t>N3ND/4</t>
  </si>
  <si>
    <t>N3ND</t>
  </si>
  <si>
    <t>N4EEB</t>
  </si>
  <si>
    <t>N4GI</t>
  </si>
  <si>
    <t>N4IG</t>
  </si>
  <si>
    <t>N4WO</t>
  </si>
  <si>
    <t>N4WW</t>
  </si>
  <si>
    <t>NE8J/4</t>
  </si>
  <si>
    <t>NE8J</t>
  </si>
  <si>
    <t>NJ4M</t>
  </si>
  <si>
    <t>K5KG</t>
  </si>
  <si>
    <t>WD4AHZ</t>
  </si>
  <si>
    <t>@K5KG</t>
  </si>
  <si>
    <t>NX4N</t>
  </si>
  <si>
    <t>W2TX/4</t>
  </si>
  <si>
    <t>W2TX</t>
  </si>
  <si>
    <t>W4CU</t>
  </si>
  <si>
    <t>W4K</t>
  </si>
  <si>
    <t>AD4Z</t>
  </si>
  <si>
    <t>K2CIB</t>
  </si>
  <si>
    <t>WB4TDH</t>
  </si>
  <si>
    <t>WC4CC</t>
  </si>
  <si>
    <t>K4CC</t>
  </si>
  <si>
    <t>WC4E</t>
  </si>
  <si>
    <t>WJ9B/4</t>
  </si>
  <si>
    <t>WK2G/4</t>
  </si>
  <si>
    <t>WK2G</t>
  </si>
  <si>
    <t>WX4G</t>
  </si>
  <si>
    <t>FORT WAYNE RADIO CLUB</t>
  </si>
  <si>
    <t>W9LW</t>
  </si>
  <si>
    <t>FRANKFORD RADIO CLUB</t>
  </si>
  <si>
    <t>AA1K/3</t>
  </si>
  <si>
    <t>SH 80M</t>
  </si>
  <si>
    <t>AA1K</t>
  </si>
  <si>
    <t>AA3B</t>
  </si>
  <si>
    <t>AA3K</t>
  </si>
  <si>
    <t>AB2IO</t>
  </si>
  <si>
    <t>K3FT</t>
  </si>
  <si>
    <t>K3MD</t>
  </si>
  <si>
    <t>K3WW</t>
  </si>
  <si>
    <t>KQ2M/1</t>
  </si>
  <si>
    <t>KQ3F</t>
  </si>
  <si>
    <t>KS3F</t>
  </si>
  <si>
    <t>NE3F</t>
  </si>
  <si>
    <t>N1IBM/2</t>
  </si>
  <si>
    <t>N1IBM</t>
  </si>
  <si>
    <t>N2NC</t>
  </si>
  <si>
    <t>N2NT</t>
  </si>
  <si>
    <t>N2RJ</t>
  </si>
  <si>
    <t>N2VW</t>
  </si>
  <si>
    <t>N3MX</t>
  </si>
  <si>
    <t>N3RD</t>
  </si>
  <si>
    <t>N8NA/3</t>
  </si>
  <si>
    <t>N8NA</t>
  </si>
  <si>
    <t>NG3R</t>
  </si>
  <si>
    <t>AA5B</t>
  </si>
  <si>
    <t>N3DXX</t>
  </si>
  <si>
    <t>K9RS</t>
  </si>
  <si>
    <t>W2IRT</t>
  </si>
  <si>
    <t>AH 40M</t>
  </si>
  <si>
    <t>W2OX/4</t>
  </si>
  <si>
    <t>W3BGN</t>
  </si>
  <si>
    <t>W3FW</t>
  </si>
  <si>
    <t>K2TTT</t>
  </si>
  <si>
    <t>KD2HE/1</t>
  </si>
  <si>
    <t>KD2HE</t>
  </si>
  <si>
    <t>KP2M</t>
  </si>
  <si>
    <t>K3TEJ</t>
  </si>
  <si>
    <t>KT3M</t>
  </si>
  <si>
    <t>N2MM</t>
  </si>
  <si>
    <t>NN3Q</t>
  </si>
  <si>
    <t>V26E</t>
  </si>
  <si>
    <t>W2LE</t>
  </si>
  <si>
    <t>W3FV</t>
  </si>
  <si>
    <t>W3KB</t>
  </si>
  <si>
    <t>WQ2N</t>
  </si>
  <si>
    <t>W2VQ</t>
  </si>
  <si>
    <t>XU7ACY</t>
  </si>
  <si>
    <t>FRANKLIN COUNTY AMATEUR RADIO CLUB</t>
  </si>
  <si>
    <t>K4ORD</t>
  </si>
  <si>
    <t>GRAND MESA CONTESTERS OF COLORADO</t>
  </si>
  <si>
    <t>AD1C/0</t>
  </si>
  <si>
    <t>AD1C</t>
  </si>
  <si>
    <t>AG0A</t>
  </si>
  <si>
    <t>K0FX</t>
  </si>
  <si>
    <t>K0GAS</t>
  </si>
  <si>
    <t>KC7CPM/0</t>
  </si>
  <si>
    <t>KC7CPM</t>
  </si>
  <si>
    <t>KV0K</t>
  </si>
  <si>
    <t>K0DU</t>
  </si>
  <si>
    <t>K0CL</t>
  </si>
  <si>
    <t>K0UK</t>
  </si>
  <si>
    <t>WA0RSX</t>
  </si>
  <si>
    <t>N0EOP</t>
  </si>
  <si>
    <t>N0KQ</t>
  </si>
  <si>
    <t>NA0CW</t>
  </si>
  <si>
    <t>W0ANT</t>
  </si>
  <si>
    <t>AL 10M</t>
  </si>
  <si>
    <t>W0ETT</t>
  </si>
  <si>
    <t>WK0P</t>
  </si>
  <si>
    <t>WW0AL</t>
  </si>
  <si>
    <t>AC0DS</t>
  </si>
  <si>
    <t>KI0G</t>
  </si>
  <si>
    <t>SQ 20M</t>
  </si>
  <si>
    <t>N0SXX</t>
  </si>
  <si>
    <t>N0KE</t>
  </si>
  <si>
    <t>W0RAA</t>
  </si>
  <si>
    <t>WT7TT/0</t>
  </si>
  <si>
    <t>W0ZA</t>
  </si>
  <si>
    <t>GREAT SOUTH BAY AMATEUR RADIO CLUB</t>
  </si>
  <si>
    <t>K2BBQ</t>
  </si>
  <si>
    <t>K2TV</t>
  </si>
  <si>
    <t>KC2FBV</t>
  </si>
  <si>
    <t>W2HCB</t>
  </si>
  <si>
    <t>HIDDEN VALLEY CONTEST CLUB</t>
  </si>
  <si>
    <t>KK6XN</t>
  </si>
  <si>
    <t>W6KY</t>
  </si>
  <si>
    <t>HILLTOP TRANSMITTING ASSOCIATION</t>
  </si>
  <si>
    <t>KD3HN</t>
  </si>
  <si>
    <t>N3XUD</t>
  </si>
  <si>
    <t>HUDSON VALLEY CONTESTERS AND DXERS</t>
  </si>
  <si>
    <t>AB3CX/2</t>
  </si>
  <si>
    <t>AB3CX</t>
  </si>
  <si>
    <t>AD2AM</t>
  </si>
  <si>
    <t>K2XA</t>
  </si>
  <si>
    <t>KM2O</t>
  </si>
  <si>
    <t>N2MTG</t>
  </si>
  <si>
    <t>N2SQW</t>
  </si>
  <si>
    <t>WA2JQK</t>
  </si>
  <si>
    <t>WA2MCR</t>
  </si>
  <si>
    <t>WA3AFS/2</t>
  </si>
  <si>
    <t>WA3AFS</t>
  </si>
  <si>
    <t>WB2KLD</t>
  </si>
  <si>
    <t>WU2X</t>
  </si>
  <si>
    <t>W1CEG</t>
  </si>
  <si>
    <t>N2EIK</t>
  </si>
  <si>
    <t>NX2X</t>
  </si>
  <si>
    <t>W2EG</t>
  </si>
  <si>
    <t>WF2B</t>
  </si>
  <si>
    <t>K2ONP</t>
  </si>
  <si>
    <t>WW2DX</t>
  </si>
  <si>
    <t>IOWA DX AND CONTEST CLUB</t>
  </si>
  <si>
    <t>N0GZ</t>
  </si>
  <si>
    <t>N0HR</t>
  </si>
  <si>
    <t>N0XR</t>
  </si>
  <si>
    <t>WI0WA</t>
  </si>
  <si>
    <t>N0AC</t>
  </si>
  <si>
    <t>KANSAS CITY DX CLUB</t>
  </si>
  <si>
    <t>K0AP</t>
  </si>
  <si>
    <t>K0VXU</t>
  </si>
  <si>
    <t>KC0MO</t>
  </si>
  <si>
    <t>K0OU</t>
  </si>
  <si>
    <t>NX0I</t>
  </si>
  <si>
    <t>W0NV/6</t>
  </si>
  <si>
    <t>W7KU/0</t>
  </si>
  <si>
    <t>W7KU</t>
  </si>
  <si>
    <t>KU0K</t>
  </si>
  <si>
    <t>K0VBU</t>
  </si>
  <si>
    <t>KU1CW/0</t>
  </si>
  <si>
    <t>KU1CW</t>
  </si>
  <si>
    <t>KENTUCKY CONTEST GROUP</t>
  </si>
  <si>
    <t>AI4G</t>
  </si>
  <si>
    <t>K4IE</t>
  </si>
  <si>
    <t>KA4TEU</t>
  </si>
  <si>
    <t>KO4OL</t>
  </si>
  <si>
    <t>KE4KY</t>
  </si>
  <si>
    <t>LAKE AREA RADIO KLUB</t>
  </si>
  <si>
    <t>KK0SD</t>
  </si>
  <si>
    <t>LINCOLN AMATEUR RADIO CLUB</t>
  </si>
  <si>
    <t>WB0YYE</t>
  </si>
  <si>
    <t>LOUDOUN AMATEUR RADIO GROUP</t>
  </si>
  <si>
    <t>W4JHU</t>
  </si>
  <si>
    <t>LOUISIANA CONTEST CLUB</t>
  </si>
  <si>
    <t>AA5LA</t>
  </si>
  <si>
    <t>K5ER</t>
  </si>
  <si>
    <t>K5UA</t>
  </si>
  <si>
    <t>NA5Q</t>
  </si>
  <si>
    <t>KC5WA</t>
  </si>
  <si>
    <t>N5VU</t>
  </si>
  <si>
    <t>W5WMU</t>
  </si>
  <si>
    <t>W5WZ</t>
  </si>
  <si>
    <t>WA5TRX</t>
  </si>
  <si>
    <t>AA5AU</t>
  </si>
  <si>
    <t>KZ5D</t>
  </si>
  <si>
    <t>NG5X</t>
  </si>
  <si>
    <t>@W5WMU</t>
  </si>
  <si>
    <t>N8OO</t>
  </si>
  <si>
    <t>W5XZ</t>
  </si>
  <si>
    <t>LOW COUNTRY CONTEST CLUB</t>
  </si>
  <si>
    <t>AF4OX</t>
  </si>
  <si>
    <t>K4NAU</t>
  </si>
  <si>
    <t>MAD RIVER RADIO CLUB</t>
  </si>
  <si>
    <t>AD8J/3</t>
  </si>
  <si>
    <t>AD8J</t>
  </si>
  <si>
    <t>K8GT</t>
  </si>
  <si>
    <t>K9NW</t>
  </si>
  <si>
    <t>KP2/K8CC</t>
  </si>
  <si>
    <t>K8CC</t>
  </si>
  <si>
    <t>KP2TM</t>
  </si>
  <si>
    <t>K9TM</t>
  </si>
  <si>
    <t>KT8K</t>
  </si>
  <si>
    <t>N8DE</t>
  </si>
  <si>
    <t>N8NX</t>
  </si>
  <si>
    <t>W3AG</t>
  </si>
  <si>
    <t>W8MJ</t>
  </si>
  <si>
    <t>W8TM</t>
  </si>
  <si>
    <t>WB8JUI</t>
  </si>
  <si>
    <t>AA8IA</t>
  </si>
  <si>
    <t>AC8W</t>
  </si>
  <si>
    <t>K8DD</t>
  </si>
  <si>
    <t>K8GL</t>
  </si>
  <si>
    <t>KT8X</t>
  </si>
  <si>
    <t>MJ/W1NN</t>
  </si>
  <si>
    <t>W1NN</t>
  </si>
  <si>
    <t>N8AA</t>
  </si>
  <si>
    <t>N8IW</t>
  </si>
  <si>
    <t>N8VV</t>
  </si>
  <si>
    <t>WQ8RP</t>
  </si>
  <si>
    <t>N8XX</t>
  </si>
  <si>
    <t>MAGNOLIA DX ASSOCIATION</t>
  </si>
  <si>
    <t>K4GSG</t>
  </si>
  <si>
    <t>W5UE</t>
  </si>
  <si>
    <t>WQ5L</t>
  </si>
  <si>
    <t>WS1L/5</t>
  </si>
  <si>
    <t>WS1L</t>
  </si>
  <si>
    <t>MECKLENBURG AMATEUR RADIO SOCIETY</t>
  </si>
  <si>
    <t>K4SKB</t>
  </si>
  <si>
    <t>MERIDEN ARC</t>
  </si>
  <si>
    <t>K1MVM</t>
  </si>
  <si>
    <t>K1PU</t>
  </si>
  <si>
    <t>N1API</t>
  </si>
  <si>
    <t>N1ZN</t>
  </si>
  <si>
    <t>METRO DX CLUB</t>
  </si>
  <si>
    <t>K9CJ</t>
  </si>
  <si>
    <t>W9ILY</t>
  </si>
  <si>
    <t>W9OA/9</t>
  </si>
  <si>
    <t>W9OA</t>
  </si>
  <si>
    <t>MIDLAND AMATEUR RADIO CLUB</t>
  </si>
  <si>
    <t>K5MSO</t>
  </si>
  <si>
    <t>N5RMS</t>
  </si>
  <si>
    <t>WA5PFJ</t>
  </si>
  <si>
    <t>WJ5DX</t>
  </si>
  <si>
    <t>W5AJ</t>
  </si>
  <si>
    <t>MINNESOTA WIRELESS ASSN</t>
  </si>
  <si>
    <t>K0AD</t>
  </si>
  <si>
    <t>K0CN</t>
  </si>
  <si>
    <t>K0KX</t>
  </si>
  <si>
    <t>K4IU/0</t>
  </si>
  <si>
    <t>K4IU</t>
  </si>
  <si>
    <t>K9AIH</t>
  </si>
  <si>
    <t>KI0F</t>
  </si>
  <si>
    <t>KJ0P</t>
  </si>
  <si>
    <t>KZ9O</t>
  </si>
  <si>
    <t>NE9U</t>
  </si>
  <si>
    <t>AC0W</t>
  </si>
  <si>
    <t>KB9OWD</t>
  </si>
  <si>
    <t>K9MU</t>
  </si>
  <si>
    <t>N9ISN</t>
  </si>
  <si>
    <t>N0BK</t>
  </si>
  <si>
    <t>N0KK</t>
  </si>
  <si>
    <t>N0ODK</t>
  </si>
  <si>
    <t>N0UY</t>
  </si>
  <si>
    <t>ND0C</t>
  </si>
  <si>
    <t>WA0LJM</t>
  </si>
  <si>
    <t>WA0VPJ</t>
  </si>
  <si>
    <t>WB0N</t>
  </si>
  <si>
    <t>K0PK</t>
  </si>
  <si>
    <t>K0RC</t>
  </si>
  <si>
    <t>NA0N</t>
  </si>
  <si>
    <t>NE0U</t>
  </si>
  <si>
    <t>WG0M</t>
  </si>
  <si>
    <t>MISSISSIPPI VALLEY DX/CONTEST CLUB</t>
  </si>
  <si>
    <t>W0NFS</t>
  </si>
  <si>
    <t>K0BX</t>
  </si>
  <si>
    <t>NS0M</t>
  </si>
  <si>
    <t>W0TT</t>
  </si>
  <si>
    <t>MISSOURI DX/CONTEST CLUB</t>
  </si>
  <si>
    <t>K0DEQ</t>
  </si>
  <si>
    <t>K0PFZ</t>
  </si>
  <si>
    <t>K8MCN/0</t>
  </si>
  <si>
    <t>K8MCN</t>
  </si>
  <si>
    <t>MOTHER LODE DX/CONTEST CLUB</t>
  </si>
  <si>
    <t>AA6K</t>
  </si>
  <si>
    <t>K6LRN</t>
  </si>
  <si>
    <t>ND6S</t>
  </si>
  <si>
    <t>NU6T</t>
  </si>
  <si>
    <t>W6RKC</t>
  </si>
  <si>
    <t>WM6A</t>
  </si>
  <si>
    <t>K6TA</t>
  </si>
  <si>
    <t>NASA GLENN AMATEUR RADIO CLUB</t>
  </si>
  <si>
    <t>NA8SA</t>
  </si>
  <si>
    <t>AF8C</t>
  </si>
  <si>
    <t>NORTH CAROLINA DX AND CONTEST CLUB</t>
  </si>
  <si>
    <t>KK4RV</t>
  </si>
  <si>
    <t>WJ2D/4</t>
  </si>
  <si>
    <t>WJ2D</t>
  </si>
  <si>
    <t>NORTH COAST CONTESTERS</t>
  </si>
  <si>
    <t>K8BL</t>
  </si>
  <si>
    <t>KC3R</t>
  </si>
  <si>
    <t>LZ4AX</t>
  </si>
  <si>
    <t>ND8L</t>
  </si>
  <si>
    <t>WW3S</t>
  </si>
  <si>
    <t>KQ8M</t>
  </si>
  <si>
    <t>N3GJ</t>
  </si>
  <si>
    <t>W8WTS</t>
  </si>
  <si>
    <t>NORTH TEXAS CONTEST CLUB</t>
  </si>
  <si>
    <t>AD5VJ</t>
  </si>
  <si>
    <t>K5RX</t>
  </si>
  <si>
    <t>NE5D</t>
  </si>
  <si>
    <t>NE5LL</t>
  </si>
  <si>
    <t>N1CC</t>
  </si>
  <si>
    <t>NJ5DX</t>
  </si>
  <si>
    <t>W5OV</t>
  </si>
  <si>
    <t>W5GN</t>
  </si>
  <si>
    <t>WD5K</t>
  </si>
  <si>
    <t>WG5J</t>
  </si>
  <si>
    <t>EI/W5GN</t>
  </si>
  <si>
    <t>W5RYA</t>
  </si>
  <si>
    <t>NORTHEAST WISCONSIN DX ASSN</t>
  </si>
  <si>
    <t>K9JIG</t>
  </si>
  <si>
    <t>K9ZW</t>
  </si>
  <si>
    <t>W9OP</t>
  </si>
  <si>
    <t>NORTHERN ARIZONA DX ASSN</t>
  </si>
  <si>
    <t>AA7DK</t>
  </si>
  <si>
    <t>KJ4BQS/7</t>
  </si>
  <si>
    <t>KJ4BQS</t>
  </si>
  <si>
    <t>N7VF</t>
  </si>
  <si>
    <t>KW7I</t>
  </si>
  <si>
    <t>NF7E</t>
  </si>
  <si>
    <t>W7FYW</t>
  </si>
  <si>
    <t>NORTHERN CALIFORNIA CONTEST CLUB</t>
  </si>
  <si>
    <t>8P5A</t>
  </si>
  <si>
    <t>W2SC</t>
  </si>
  <si>
    <t>AA6YX</t>
  </si>
  <si>
    <t>AE6YB</t>
  </si>
  <si>
    <t>AK6M</t>
  </si>
  <si>
    <t>K6MM</t>
  </si>
  <si>
    <t>N6CK</t>
  </si>
  <si>
    <t>K9YC</t>
  </si>
  <si>
    <t>K6VVA</t>
  </si>
  <si>
    <t>K6RM</t>
  </si>
  <si>
    <t>AE6RF</t>
  </si>
  <si>
    <t>K6XX</t>
  </si>
  <si>
    <t>@K6XX</t>
  </si>
  <si>
    <t>K3FIV/6</t>
  </si>
  <si>
    <t>K3FIV</t>
  </si>
  <si>
    <t>K6CSL</t>
  </si>
  <si>
    <t>K6III</t>
  </si>
  <si>
    <t>K6JAT</t>
  </si>
  <si>
    <t>K6RIM</t>
  </si>
  <si>
    <t>K6RJP</t>
  </si>
  <si>
    <t>K6TU</t>
  </si>
  <si>
    <t>K7XC</t>
  </si>
  <si>
    <t>K7XE/6</t>
  </si>
  <si>
    <t>K7XE</t>
  </si>
  <si>
    <t>K9JM/6</t>
  </si>
  <si>
    <t>K9JM</t>
  </si>
  <si>
    <t>KC6MMU</t>
  </si>
  <si>
    <t>KD6WKY</t>
  </si>
  <si>
    <t>KF6A</t>
  </si>
  <si>
    <t>KG6YMN</t>
  </si>
  <si>
    <t>KG6YPH</t>
  </si>
  <si>
    <t>KJ6RA</t>
  </si>
  <si>
    <t>KM6I</t>
  </si>
  <si>
    <t>KT6YL</t>
  </si>
  <si>
    <t>KX7M/6</t>
  </si>
  <si>
    <t>KX7M</t>
  </si>
  <si>
    <t>W6NV</t>
  </si>
  <si>
    <t>AD6E</t>
  </si>
  <si>
    <t>N5ZO</t>
  </si>
  <si>
    <t>KZ2V/6</t>
  </si>
  <si>
    <t>K6UFO</t>
  </si>
  <si>
    <t>KZ2V</t>
  </si>
  <si>
    <t>W6RK</t>
  </si>
  <si>
    <t>N7MH</t>
  </si>
  <si>
    <t>K6TT</t>
  </si>
  <si>
    <t>N6CCH</t>
  </si>
  <si>
    <t>AA6XV</t>
  </si>
  <si>
    <t>@W6YX</t>
  </si>
  <si>
    <t>KZ5OM/6</t>
  </si>
  <si>
    <t>N2NS/6</t>
  </si>
  <si>
    <t>N2NS</t>
  </si>
  <si>
    <t>N3RC/6</t>
  </si>
  <si>
    <t>N3RC</t>
  </si>
  <si>
    <t>N5KO/6</t>
  </si>
  <si>
    <t>N6AJR</t>
  </si>
  <si>
    <t>NA6G</t>
  </si>
  <si>
    <t>NC6PT</t>
  </si>
  <si>
    <t>ND2T/6</t>
  </si>
  <si>
    <t>K2RD</t>
  </si>
  <si>
    <t>ND2T</t>
  </si>
  <si>
    <t>K6IDX</t>
  </si>
  <si>
    <t>K6TD</t>
  </si>
  <si>
    <t>N6GQ</t>
  </si>
  <si>
    <t>W6OAT</t>
  </si>
  <si>
    <t>NG6S</t>
  </si>
  <si>
    <t>W4UAT</t>
  </si>
  <si>
    <t>NM6G</t>
  </si>
  <si>
    <t>W6CZ</t>
  </si>
  <si>
    <t>NN6C</t>
  </si>
  <si>
    <t>NO6X</t>
  </si>
  <si>
    <t>NR6O</t>
  </si>
  <si>
    <t>K3EST</t>
  </si>
  <si>
    <t>K6AAX</t>
  </si>
  <si>
    <t>KG6D</t>
  </si>
  <si>
    <t>KTYL</t>
  </si>
  <si>
    <t>N6BV</t>
  </si>
  <si>
    <t>N6RO</t>
  </si>
  <si>
    <t>N6WM</t>
  </si>
  <si>
    <t>WA6O</t>
  </si>
  <si>
    <t>NS6T</t>
  </si>
  <si>
    <t>NU6C</t>
  </si>
  <si>
    <t>P40V</t>
  </si>
  <si>
    <t>P49V</t>
  </si>
  <si>
    <t>K6KLY</t>
  </si>
  <si>
    <t>P43A</t>
  </si>
  <si>
    <t>P49Y</t>
  </si>
  <si>
    <t>AE6Y</t>
  </si>
  <si>
    <t>W6FB</t>
  </si>
  <si>
    <t>W6NF/7</t>
  </si>
  <si>
    <t>W6NF</t>
  </si>
  <si>
    <t>W6ONV</t>
  </si>
  <si>
    <t>W6SX</t>
  </si>
  <si>
    <t>W7RN</t>
  </si>
  <si>
    <t>K4XU</t>
  </si>
  <si>
    <t>K5RC</t>
  </si>
  <si>
    <t>K6KR</t>
  </si>
  <si>
    <t>K7NV</t>
  </si>
  <si>
    <t>KI6NIC</t>
  </si>
  <si>
    <t>WA6ST</t>
  </si>
  <si>
    <t>WA6TLG</t>
  </si>
  <si>
    <t>WC6H</t>
  </si>
  <si>
    <t>WJ6O</t>
  </si>
  <si>
    <t>WX6V</t>
  </si>
  <si>
    <t>KF6T</t>
  </si>
  <si>
    <t>K6ST</t>
  </si>
  <si>
    <t>WE6Z</t>
  </si>
  <si>
    <t>WI7F/6</t>
  </si>
  <si>
    <t>WI7F</t>
  </si>
  <si>
    <t>WM6DX</t>
  </si>
  <si>
    <t>W6DPD</t>
  </si>
  <si>
    <t>WT6G</t>
  </si>
  <si>
    <t>WT6K</t>
  </si>
  <si>
    <t>WT6TT</t>
  </si>
  <si>
    <t>N6NZ</t>
  </si>
  <si>
    <t>AF6EV</t>
  </si>
  <si>
    <t>AF6T</t>
  </si>
  <si>
    <t>K6GT</t>
  </si>
  <si>
    <t>AJ6V</t>
  </si>
  <si>
    <t>KE1B</t>
  </si>
  <si>
    <t>K6IC</t>
  </si>
  <si>
    <t>N6ML</t>
  </si>
  <si>
    <t>N6SPP</t>
  </si>
  <si>
    <t>KJ9U</t>
  </si>
  <si>
    <t>@K6LRG</t>
  </si>
  <si>
    <t>K6MI</t>
  </si>
  <si>
    <t>K6VAR</t>
  </si>
  <si>
    <t>KA3DRR/6</t>
  </si>
  <si>
    <t>KA3DRR</t>
  </si>
  <si>
    <t>KE1B/6</t>
  </si>
  <si>
    <t>KE6QR</t>
  </si>
  <si>
    <t>KI6OY</t>
  </si>
  <si>
    <t>KN6VVH/7</t>
  </si>
  <si>
    <t>KR7O/6</t>
  </si>
  <si>
    <t>N6TV</t>
  </si>
  <si>
    <t>N6DA</t>
  </si>
  <si>
    <t>KX8X/6</t>
  </si>
  <si>
    <t>KX8X</t>
  </si>
  <si>
    <t>KY0W/6</t>
  </si>
  <si>
    <t>K6SRZ</t>
  </si>
  <si>
    <t>N6DW</t>
  </si>
  <si>
    <t>N6JV</t>
  </si>
  <si>
    <t>N6WG</t>
  </si>
  <si>
    <t>SQ 15M</t>
  </si>
  <si>
    <t>NC6CC</t>
  </si>
  <si>
    <t>N3ZZ</t>
  </si>
  <si>
    <t>NC6RJ</t>
  </si>
  <si>
    <t>K6OWL</t>
  </si>
  <si>
    <t>N6DE</t>
  </si>
  <si>
    <t>W6LD</t>
  </si>
  <si>
    <t>NF6P</t>
  </si>
  <si>
    <t>NI6T</t>
  </si>
  <si>
    <t>NN6NN</t>
  </si>
  <si>
    <t>N6EE</t>
  </si>
  <si>
    <t>K6AW</t>
  </si>
  <si>
    <t>K6RC</t>
  </si>
  <si>
    <t>@N6RO</t>
  </si>
  <si>
    <t>NW6H</t>
  </si>
  <si>
    <t>K6RB</t>
  </si>
  <si>
    <t>NY6I</t>
  </si>
  <si>
    <t>K6DGW</t>
  </si>
  <si>
    <t>W1CU/7</t>
  </si>
  <si>
    <t>W1CU</t>
  </si>
  <si>
    <t>K7MS</t>
  </si>
  <si>
    <t>W7CY</t>
  </si>
  <si>
    <t>K6NV</t>
  </si>
  <si>
    <t>W6EU</t>
  </si>
  <si>
    <t>W4NJK/6</t>
  </si>
  <si>
    <t>W4NJK</t>
  </si>
  <si>
    <t>W6IYS</t>
  </si>
  <si>
    <t>W6RFF</t>
  </si>
  <si>
    <t>WB6JJJ</t>
  </si>
  <si>
    <t>N6RC</t>
  </si>
  <si>
    <t>WF6C</t>
  </si>
  <si>
    <t>N6XI</t>
  </si>
  <si>
    <t>WQ6K</t>
  </si>
  <si>
    <t>N6IE</t>
  </si>
  <si>
    <t>WW6D</t>
  </si>
  <si>
    <t>NORTHERN CALIFORNIA DX CLUB</t>
  </si>
  <si>
    <t>N6NG</t>
  </si>
  <si>
    <t>NORTHERN ROCKIES DX ASSOCIATION</t>
  </si>
  <si>
    <t>K7BG</t>
  </si>
  <si>
    <t>NR7DX</t>
  </si>
  <si>
    <t>K7ABV</t>
  </si>
  <si>
    <t>OH-KY-IN ARS</t>
  </si>
  <si>
    <t>N8BV</t>
  </si>
  <si>
    <t>OKLAHOMA DX ASSOCIATION</t>
  </si>
  <si>
    <t>VP50V</t>
  </si>
  <si>
    <t>W5CW</t>
  </si>
  <si>
    <t>KK5I</t>
  </si>
  <si>
    <t>W5CW@K5CM</t>
  </si>
  <si>
    <t>ORANGE COUNTY RADIO AMATEURS</t>
  </si>
  <si>
    <t>KD4OFG</t>
  </si>
  <si>
    <t>N4ZAK</t>
  </si>
  <si>
    <t>ORDER OF BOILED OWLS OF NEW YORK</t>
  </si>
  <si>
    <t>KS2G</t>
  </si>
  <si>
    <t>N2FF</t>
  </si>
  <si>
    <t>N2MUN</t>
  </si>
  <si>
    <t>N2YBB</t>
  </si>
  <si>
    <t>K2QMF</t>
  </si>
  <si>
    <t>NA2M</t>
  </si>
  <si>
    <t>PACIFIC NORTHWEST VHF SOCIETY</t>
  </si>
  <si>
    <t>KG7P</t>
  </si>
  <si>
    <t>PASADENA RADIO CLUB</t>
  </si>
  <si>
    <t>W6KA</t>
  </si>
  <si>
    <t>AC6VV</t>
  </si>
  <si>
    <t>AG6MB</t>
  </si>
  <si>
    <t>KJ6BLM</t>
  </si>
  <si>
    <t>KF6RRR</t>
  </si>
  <si>
    <t>W6ELI</t>
  </si>
  <si>
    <t>KJ6NO</t>
  </si>
  <si>
    <t>WA6DZS</t>
  </si>
  <si>
    <t>KG6GTL</t>
  </si>
  <si>
    <t>AA1OU</t>
  </si>
  <si>
    <t>W6TAG</t>
  </si>
  <si>
    <t>KA6RJF</t>
  </si>
  <si>
    <t>AF6QR</t>
  </si>
  <si>
    <t>AE6GR</t>
  </si>
  <si>
    <t>N6NCE</t>
  </si>
  <si>
    <t>W6MES</t>
  </si>
  <si>
    <t>W6PNW</t>
  </si>
  <si>
    <t>KD6HTN</t>
  </si>
  <si>
    <t>N6LL</t>
  </si>
  <si>
    <t>KF6FSQ</t>
  </si>
  <si>
    <t>K7IB</t>
  </si>
  <si>
    <t>AF6PN</t>
  </si>
  <si>
    <t>KF6FEM</t>
  </si>
  <si>
    <t>KI6UMG</t>
  </si>
  <si>
    <t>W6ZKA</t>
  </si>
  <si>
    <t>DL2JRM</t>
  </si>
  <si>
    <t>CU2DX</t>
  </si>
  <si>
    <t>DL1REM</t>
  </si>
  <si>
    <t>DL4MDO</t>
  </si>
  <si>
    <t>DO1ABW</t>
  </si>
  <si>
    <t>HENDRIK</t>
  </si>
  <si>
    <t>DL4YAO</t>
  </si>
  <si>
    <t>DG5MEX</t>
  </si>
  <si>
    <t>DD5FZ</t>
  </si>
  <si>
    <t>DF3KV</t>
  </si>
  <si>
    <t>DH1SSB</t>
  </si>
  <si>
    <t>PA1AK</t>
  </si>
  <si>
    <t>DL1QQ</t>
  </si>
  <si>
    <t>DK1FT</t>
  </si>
  <si>
    <t>DJ5MW</t>
  </si>
  <si>
    <t>IK2SGC</t>
  </si>
  <si>
    <t>DL1YD</t>
  </si>
  <si>
    <t>DG1FSK</t>
  </si>
  <si>
    <t>DG3AKE</t>
  </si>
  <si>
    <t>DO7MC</t>
  </si>
  <si>
    <t>DC2CC</t>
  </si>
  <si>
    <t>DF5EM</t>
  </si>
  <si>
    <t>DK4REX</t>
  </si>
  <si>
    <t>DK4DJ</t>
  </si>
  <si>
    <t>DL1FAA</t>
  </si>
  <si>
    <t>DL1EK</t>
  </si>
  <si>
    <t>I1QBI</t>
  </si>
  <si>
    <t>DK8ZB</t>
  </si>
  <si>
    <t>HB9TPN</t>
  </si>
  <si>
    <t>I2WIJ</t>
  </si>
  <si>
    <t>DF3VM</t>
  </si>
  <si>
    <t>PP5CFS</t>
  </si>
  <si>
    <t>PY5DC</t>
  </si>
  <si>
    <t>PY2WC</t>
  </si>
  <si>
    <t>PY2BK</t>
  </si>
  <si>
    <t>LU1BJW</t>
  </si>
  <si>
    <t>LU7HE</t>
  </si>
  <si>
    <t>LU1FKR</t>
  </si>
  <si>
    <t>LU1SAM</t>
  </si>
  <si>
    <t>LU2ECP</t>
  </si>
  <si>
    <t>LW3DN</t>
  </si>
  <si>
    <t>UR5GDX</t>
  </si>
  <si>
    <t>UU5DX</t>
  </si>
  <si>
    <t>UW5IM</t>
  </si>
  <si>
    <t>UR8LA</t>
  </si>
  <si>
    <t>US3QW</t>
  </si>
  <si>
    <t>UA9CIR</t>
  </si>
  <si>
    <t>UA9CMP</t>
  </si>
  <si>
    <t>RN4WA</t>
  </si>
  <si>
    <t>RW9CF</t>
  </si>
  <si>
    <t>LZ1ANA</t>
  </si>
  <si>
    <t>E70T</t>
  </si>
  <si>
    <t>E73Y</t>
  </si>
  <si>
    <t>OH6KZP</t>
  </si>
  <si>
    <t>SP3RBR</t>
  </si>
  <si>
    <t>SQ9JKW</t>
  </si>
  <si>
    <t>SP9GFI</t>
  </si>
  <si>
    <t>PT7WA</t>
  </si>
  <si>
    <t>PT7CG</t>
  </si>
  <si>
    <t>PY7XC</t>
  </si>
  <si>
    <t>HA1DAC</t>
  </si>
  <si>
    <t>LY2NI</t>
  </si>
  <si>
    <t>UA3QPA</t>
  </si>
  <si>
    <t>CT3DL</t>
  </si>
  <si>
    <t>K2PLF</t>
  </si>
  <si>
    <t>9A2NY</t>
  </si>
  <si>
    <t>9A3DU</t>
  </si>
  <si>
    <t>9A3QB</t>
  </si>
  <si>
    <t>VK4HAM</t>
  </si>
  <si>
    <t>YL2LY</t>
  </si>
  <si>
    <t>YU1AN</t>
  </si>
  <si>
    <t>RA1AIP</t>
  </si>
  <si>
    <t>VA7DX</t>
  </si>
  <si>
    <t>F4FLQ</t>
  </si>
  <si>
    <t>LA7RRA</t>
  </si>
  <si>
    <t>LA6YEA</t>
  </si>
  <si>
    <t>YU1XX</t>
  </si>
  <si>
    <t>YT7BB</t>
  </si>
  <si>
    <t>RN2FA</t>
  </si>
  <si>
    <t>EW8-119</t>
  </si>
  <si>
    <t>EW8-121</t>
  </si>
  <si>
    <t>CE3WDD</t>
  </si>
  <si>
    <t>VE9BK</t>
  </si>
  <si>
    <t>PY4OY</t>
  </si>
  <si>
    <t>VA7AO</t>
  </si>
  <si>
    <t>OM2IB</t>
  </si>
  <si>
    <t>G0LZL</t>
  </si>
  <si>
    <t>M0YOM</t>
  </si>
  <si>
    <t>IK5RLP</t>
  </si>
  <si>
    <t>ES2DW</t>
  </si>
  <si>
    <t>CE6DFY</t>
  </si>
  <si>
    <t>F5MNK</t>
  </si>
  <si>
    <t>F6DZO</t>
  </si>
  <si>
    <t>ON4JW</t>
  </si>
  <si>
    <t>EA4TD</t>
  </si>
  <si>
    <t>YB0JS</t>
  </si>
  <si>
    <t>RA3RDW</t>
  </si>
  <si>
    <t>UA3RJ</t>
  </si>
  <si>
    <t>2E0RUS</t>
  </si>
  <si>
    <t>G3WOE</t>
  </si>
  <si>
    <t>BA1AJ</t>
  </si>
  <si>
    <t>BA1AAX</t>
  </si>
  <si>
    <t>G3UJE</t>
  </si>
  <si>
    <t>M0LMH</t>
  </si>
  <si>
    <t>Z32ID</t>
  </si>
  <si>
    <t>RN3APJ</t>
  </si>
  <si>
    <t>SV2DCD</t>
  </si>
  <si>
    <t>JULIA</t>
  </si>
  <si>
    <t>RV9WKI</t>
  </si>
  <si>
    <t>MICHALIS</t>
  </si>
  <si>
    <t>EA5FKX</t>
  </si>
  <si>
    <t>YO7LFV</t>
  </si>
  <si>
    <t>SM3EAE</t>
  </si>
  <si>
    <t>YD1GCL</t>
  </si>
  <si>
    <t>G8TIC</t>
  </si>
  <si>
    <t>R4H-33</t>
  </si>
  <si>
    <t>UA4HEZ</t>
  </si>
  <si>
    <t>OM4AA</t>
  </si>
  <si>
    <t>UA6HJV</t>
  </si>
  <si>
    <t>RN3TE</t>
  </si>
  <si>
    <t>RD3WAE</t>
  </si>
  <si>
    <t>PA1JAV</t>
  </si>
  <si>
    <t>SV3AQN</t>
  </si>
  <si>
    <t>TA2FE</t>
  </si>
  <si>
    <t>RZ0SO</t>
  </si>
  <si>
    <t>UA4CCK</t>
  </si>
  <si>
    <t>M0MYC</t>
  </si>
  <si>
    <t>RV3EEQ</t>
  </si>
  <si>
    <t>GM3OZB</t>
  </si>
  <si>
    <t>VA7RS</t>
  </si>
  <si>
    <t>ES2UK</t>
  </si>
  <si>
    <t>RV3QM</t>
  </si>
  <si>
    <t>HB9EPW</t>
  </si>
  <si>
    <t>PD5W</t>
  </si>
  <si>
    <t>G0RDH</t>
  </si>
  <si>
    <t>HS0ZFZ</t>
  </si>
  <si>
    <t>HS0ZHG</t>
  </si>
  <si>
    <t>HS1CKC</t>
  </si>
  <si>
    <t>W2YR</t>
  </si>
  <si>
    <t>KL7YK</t>
  </si>
  <si>
    <t>SV1CIB</t>
  </si>
  <si>
    <t>M6IMR</t>
  </si>
  <si>
    <t>VE7GPK</t>
  </si>
  <si>
    <t>KF6PHS</t>
  </si>
  <si>
    <t>K6VFR</t>
  </si>
  <si>
    <t>W3BCV</t>
  </si>
  <si>
    <t>POLK COUNTY AMATEUR RADIO ASSOCIATION</t>
  </si>
  <si>
    <t>KB9OBF</t>
  </si>
  <si>
    <t>PORTAGE COUNTY AMATEUR RADIO SERVICE</t>
  </si>
  <si>
    <t>KB8UUZ</t>
  </si>
  <si>
    <t>N8OQQ</t>
  </si>
  <si>
    <t>N8QE</t>
  </si>
  <si>
    <t>N8RLG</t>
  </si>
  <si>
    <t>NT8K</t>
  </si>
  <si>
    <t>NX8G</t>
  </si>
  <si>
    <t>W8KNO</t>
  </si>
  <si>
    <t>WB8LCD</t>
  </si>
  <si>
    <t>WB2DFC/8</t>
  </si>
  <si>
    <t>WB2DFC</t>
  </si>
  <si>
    <t>POTOMAC VALLEY RADIO CLUB</t>
  </si>
  <si>
    <t>4U1WB/3</t>
  </si>
  <si>
    <t>AJ3M</t>
  </si>
  <si>
    <t>AA4KD</t>
  </si>
  <si>
    <t>AD4L</t>
  </si>
  <si>
    <t>AE4EC</t>
  </si>
  <si>
    <t>K1SO/4</t>
  </si>
  <si>
    <t>K1SO</t>
  </si>
  <si>
    <t>K1ZW/4</t>
  </si>
  <si>
    <t>K1ZW</t>
  </si>
  <si>
    <t>K3OQ</t>
  </si>
  <si>
    <t>K3TW</t>
  </si>
  <si>
    <t>K3ZO</t>
  </si>
  <si>
    <t>K4FTO</t>
  </si>
  <si>
    <t>K4FW</t>
  </si>
  <si>
    <t>K4VV</t>
  </si>
  <si>
    <t>W0YR</t>
  </si>
  <si>
    <t>DJ1RKS</t>
  </si>
  <si>
    <t>K4XD</t>
  </si>
  <si>
    <t>KB3IWV</t>
  </si>
  <si>
    <t>KD4D/3</t>
  </si>
  <si>
    <t>KD4D</t>
  </si>
  <si>
    <t>AC6WI</t>
  </si>
  <si>
    <t>K3MIM</t>
  </si>
  <si>
    <t>K3MM</t>
  </si>
  <si>
    <t>K2PS</t>
  </si>
  <si>
    <t>N3HBX</t>
  </si>
  <si>
    <t>KG4W</t>
  </si>
  <si>
    <t>KI3O/4</t>
  </si>
  <si>
    <t>KI3O</t>
  </si>
  <si>
    <t>KT3W</t>
  </si>
  <si>
    <t>K1RY</t>
  </si>
  <si>
    <t>KW3W</t>
  </si>
  <si>
    <t>KZ1A/4</t>
  </si>
  <si>
    <t>KZ1A</t>
  </si>
  <si>
    <t>N1WR/3</t>
  </si>
  <si>
    <t>N1WR</t>
  </si>
  <si>
    <t>N3ALN</t>
  </si>
  <si>
    <t>N3KKM/4</t>
  </si>
  <si>
    <t>N3KKM</t>
  </si>
  <si>
    <t>N3UA/4</t>
  </si>
  <si>
    <t>N3UA</t>
  </si>
  <si>
    <t>N3UM</t>
  </si>
  <si>
    <t>N4DWK</t>
  </si>
  <si>
    <t>N4JOW</t>
  </si>
  <si>
    <t>N4MM</t>
  </si>
  <si>
    <t>N4RA</t>
  </si>
  <si>
    <t>AH 160M</t>
  </si>
  <si>
    <t>N4TL</t>
  </si>
  <si>
    <t>NA3M</t>
  </si>
  <si>
    <t>NC4KW</t>
  </si>
  <si>
    <t>N1LN</t>
  </si>
  <si>
    <t>NM2O</t>
  </si>
  <si>
    <t>NQ1W/4</t>
  </si>
  <si>
    <t>K1KO</t>
  </si>
  <si>
    <t>NR3X/4</t>
  </si>
  <si>
    <t>N4YDU</t>
  </si>
  <si>
    <t>NW4V</t>
  </si>
  <si>
    <t>W2BZR/3</t>
  </si>
  <si>
    <t>W2BZR</t>
  </si>
  <si>
    <t>W3GNQ</t>
  </si>
  <si>
    <t>W3KL</t>
  </si>
  <si>
    <t>W3LJ</t>
  </si>
  <si>
    <t>K3NCO</t>
  </si>
  <si>
    <t>W3LL</t>
  </si>
  <si>
    <t>W4EE/3</t>
  </si>
  <si>
    <t>W4EE</t>
  </si>
  <si>
    <t>W4JAM</t>
  </si>
  <si>
    <t>W4MYA</t>
  </si>
  <si>
    <t>W4YE</t>
  </si>
  <si>
    <t>WA3G</t>
  </si>
  <si>
    <t>WB4MSG</t>
  </si>
  <si>
    <t>WK4Y</t>
  </si>
  <si>
    <t>WM4RM</t>
  </si>
  <si>
    <t>W4NF</t>
  </si>
  <si>
    <t>WR3Z</t>
  </si>
  <si>
    <t>W3IDT</t>
  </si>
  <si>
    <t>W2CDO</t>
  </si>
  <si>
    <t>N3OC</t>
  </si>
  <si>
    <t>WX3B</t>
  </si>
  <si>
    <t>NY3A</t>
  </si>
  <si>
    <t>N8IVN</t>
  </si>
  <si>
    <t>KA3ITJ</t>
  </si>
  <si>
    <t>N3WZR</t>
  </si>
  <si>
    <t>N3YIM</t>
  </si>
  <si>
    <t>K3WI</t>
  </si>
  <si>
    <t>WY3P</t>
  </si>
  <si>
    <t>N3KS</t>
  </si>
  <si>
    <t>AJ4FM</t>
  </si>
  <si>
    <t>K2WK/4</t>
  </si>
  <si>
    <t>K2WK</t>
  </si>
  <si>
    <t>K3KO/4</t>
  </si>
  <si>
    <t>K3KO</t>
  </si>
  <si>
    <t>K3MZ/4</t>
  </si>
  <si>
    <t>K3MZ</t>
  </si>
  <si>
    <t>K3TN</t>
  </si>
  <si>
    <t>SQ 40M</t>
  </si>
  <si>
    <t>K4CQW</t>
  </si>
  <si>
    <t>K4FJ</t>
  </si>
  <si>
    <t>K4GM</t>
  </si>
  <si>
    <t>K3RA</t>
  </si>
  <si>
    <t>NI1N</t>
  </si>
  <si>
    <t>ND3D</t>
  </si>
  <si>
    <t>KE3X</t>
  </si>
  <si>
    <t>KJ4UZX</t>
  </si>
  <si>
    <t>KZ3M</t>
  </si>
  <si>
    <t>N2YO/4</t>
  </si>
  <si>
    <t>N2YO</t>
  </si>
  <si>
    <t>N3AM</t>
  </si>
  <si>
    <t>N3JT/4</t>
  </si>
  <si>
    <t>N3JT</t>
  </si>
  <si>
    <t>N3XL</t>
  </si>
  <si>
    <t>N4CW</t>
  </si>
  <si>
    <t>NN3RP/4</t>
  </si>
  <si>
    <t>NN3RP</t>
  </si>
  <si>
    <t>W4KAZ</t>
  </si>
  <si>
    <t>NR4M</t>
  </si>
  <si>
    <t>K1SE</t>
  </si>
  <si>
    <t>K3ZM</t>
  </si>
  <si>
    <t>K4EC</t>
  </si>
  <si>
    <t>K4GMH</t>
  </si>
  <si>
    <t>K4ZW</t>
  </si>
  <si>
    <t>KC4D</t>
  </si>
  <si>
    <t>K7SV</t>
  </si>
  <si>
    <t>W4PRO</t>
  </si>
  <si>
    <t>NY4A</t>
  </si>
  <si>
    <t>AA4FU</t>
  </si>
  <si>
    <t>N4AF</t>
  </si>
  <si>
    <t>W3BW</t>
  </si>
  <si>
    <t>W3EF</t>
  </si>
  <si>
    <t>W4PK</t>
  </si>
  <si>
    <t>AH 80M</t>
  </si>
  <si>
    <t>W4VIC</t>
  </si>
  <si>
    <t>W8OHT</t>
  </si>
  <si>
    <t>WA4JUK</t>
  </si>
  <si>
    <t>WM3T</t>
  </si>
  <si>
    <t>RED OAK SOCIETY</t>
  </si>
  <si>
    <t>WV2ZOW</t>
  </si>
  <si>
    <t>WO2U</t>
  </si>
  <si>
    <t>ROCHESTER (NY) DX ASSN</t>
  </si>
  <si>
    <t>AI2N</t>
  </si>
  <si>
    <t>K2DB</t>
  </si>
  <si>
    <t>K2SI</t>
  </si>
  <si>
    <t>KV2X</t>
  </si>
  <si>
    <t>W2BSN</t>
  </si>
  <si>
    <t>WB2SXY</t>
  </si>
  <si>
    <t>WD8CQB/2</t>
  </si>
  <si>
    <t>WD8CQB</t>
  </si>
  <si>
    <t>AE2T</t>
  </si>
  <si>
    <t>NV2G</t>
  </si>
  <si>
    <t>N2ZN</t>
  </si>
  <si>
    <t>SAGINAW VALLEY ARA</t>
  </si>
  <si>
    <t>W8DW</t>
  </si>
  <si>
    <t>SAN DIEGO DX CLUB</t>
  </si>
  <si>
    <t>KY6LA</t>
  </si>
  <si>
    <t>SKY CONTEST CLUB</t>
  </si>
  <si>
    <t>4O3A</t>
  </si>
  <si>
    <t>YT3M</t>
  </si>
  <si>
    <t>YT1NT</t>
  </si>
  <si>
    <t>Z30A</t>
  </si>
  <si>
    <t>Z33F</t>
  </si>
  <si>
    <t>YU1YV</t>
  </si>
  <si>
    <t>YU2FG</t>
  </si>
  <si>
    <t>SKYVIEW RADIO SOCIETY</t>
  </si>
  <si>
    <t>K3FS</t>
  </si>
  <si>
    <t>K3RMB</t>
  </si>
  <si>
    <t>K3RWN</t>
  </si>
  <si>
    <t>W3GH</t>
  </si>
  <si>
    <t>WC3O</t>
  </si>
  <si>
    <t>SOCIETY OF MIDWEST CONTESTERS</t>
  </si>
  <si>
    <t>AF9J</t>
  </si>
  <si>
    <t>AG3R/9</t>
  </si>
  <si>
    <t>AG3R</t>
  </si>
  <si>
    <t>AJ9C</t>
  </si>
  <si>
    <t>KE9I</t>
  </si>
  <si>
    <t>KB9NSC</t>
  </si>
  <si>
    <t>K2AAW/9</t>
  </si>
  <si>
    <t>K2AAW</t>
  </si>
  <si>
    <t>K9DUR</t>
  </si>
  <si>
    <t>K9GY</t>
  </si>
  <si>
    <t>K9JE</t>
  </si>
  <si>
    <t>K9MMS</t>
  </si>
  <si>
    <t>K9QVB</t>
  </si>
  <si>
    <t>KC9AMM</t>
  </si>
  <si>
    <t>KC9IL</t>
  </si>
  <si>
    <t>KD9MS</t>
  </si>
  <si>
    <t>KD9ST</t>
  </si>
  <si>
    <t>WY9D</t>
  </si>
  <si>
    <t>KA9SQR</t>
  </si>
  <si>
    <t>WB9EXE</t>
  </si>
  <si>
    <t>KE9YA</t>
  </si>
  <si>
    <t>KG9N</t>
  </si>
  <si>
    <t>KI9A</t>
  </si>
  <si>
    <t>KK9V</t>
  </si>
  <si>
    <t>KM9M</t>
  </si>
  <si>
    <t>KX9DX</t>
  </si>
  <si>
    <t>N0AX</t>
  </si>
  <si>
    <t>N2BJ/9</t>
  </si>
  <si>
    <t>N2BJ</t>
  </si>
  <si>
    <t>N7MB/9</t>
  </si>
  <si>
    <t>N7MB</t>
  </si>
  <si>
    <t>N9BT</t>
  </si>
  <si>
    <t>N9EP</t>
  </si>
  <si>
    <t>N9FN</t>
  </si>
  <si>
    <t>N9LYE</t>
  </si>
  <si>
    <t>N9UA</t>
  </si>
  <si>
    <t>N9WKW</t>
  </si>
  <si>
    <t>NA9US</t>
  </si>
  <si>
    <t>NV9X</t>
  </si>
  <si>
    <t>W3HDH/9</t>
  </si>
  <si>
    <t>W3HDH</t>
  </si>
  <si>
    <t>W9GIG</t>
  </si>
  <si>
    <t>W9IIX</t>
  </si>
  <si>
    <t>W9IL</t>
  </si>
  <si>
    <t>W9RE</t>
  </si>
  <si>
    <t>W9VQ</t>
  </si>
  <si>
    <t>WA9IVH</t>
  </si>
  <si>
    <t>WB9Z</t>
  </si>
  <si>
    <t>WI9WI</t>
  </si>
  <si>
    <t>WN9O</t>
  </si>
  <si>
    <t>W9IU</t>
  </si>
  <si>
    <t>WO9S</t>
  </si>
  <si>
    <t>WW9R</t>
  </si>
  <si>
    <t>AB9H</t>
  </si>
  <si>
    <t>K9CC</t>
  </si>
  <si>
    <t>K9CT</t>
  </si>
  <si>
    <t>K9MY</t>
  </si>
  <si>
    <t>K9UIY</t>
  </si>
  <si>
    <t>K9ZO</t>
  </si>
  <si>
    <t>KG0KP</t>
  </si>
  <si>
    <t>KS9K</t>
  </si>
  <si>
    <t>N4TZ</t>
  </si>
  <si>
    <t>KU0W</t>
  </si>
  <si>
    <t>N9LJX</t>
  </si>
  <si>
    <t>N9NA</t>
  </si>
  <si>
    <t>AJ9M</t>
  </si>
  <si>
    <t>N9TF</t>
  </si>
  <si>
    <t>W0HBH</t>
  </si>
  <si>
    <t>W9SE</t>
  </si>
  <si>
    <t>W9VA</t>
  </si>
  <si>
    <t>WX9U</t>
  </si>
  <si>
    <t>YN2GY</t>
  </si>
  <si>
    <t>SOUTH EAST CONTEST CLUB</t>
  </si>
  <si>
    <t>AE4CW</t>
  </si>
  <si>
    <t>K4JTT</t>
  </si>
  <si>
    <t>KD4QMY</t>
  </si>
  <si>
    <t>KE4RQ</t>
  </si>
  <si>
    <t>KT4ZB</t>
  </si>
  <si>
    <t>KU8E/4</t>
  </si>
  <si>
    <t>KU8E</t>
  </si>
  <si>
    <t>N3FP/4</t>
  </si>
  <si>
    <t>N3FP</t>
  </si>
  <si>
    <t>N4JIK</t>
  </si>
  <si>
    <t>N4NX</t>
  </si>
  <si>
    <t>ND4V</t>
  </si>
  <si>
    <t>NN4F</t>
  </si>
  <si>
    <t>NQ4I</t>
  </si>
  <si>
    <t>W4SVO</t>
  </si>
  <si>
    <t>W4IX</t>
  </si>
  <si>
    <t>K4NV</t>
  </si>
  <si>
    <t>KD3P</t>
  </si>
  <si>
    <t>K4PK</t>
  </si>
  <si>
    <t>VE7ZO</t>
  </si>
  <si>
    <t>K0EJ</t>
  </si>
  <si>
    <t>I4LEC</t>
  </si>
  <si>
    <t>K4BAI</t>
  </si>
  <si>
    <t>K4TD</t>
  </si>
  <si>
    <t>W4DD</t>
  </si>
  <si>
    <t>WI4R</t>
  </si>
  <si>
    <t>K4ST</t>
  </si>
  <si>
    <t>NX0X/4</t>
  </si>
  <si>
    <t>N4PN</t>
  </si>
  <si>
    <t>W4KTR</t>
  </si>
  <si>
    <t>WB4MAK</t>
  </si>
  <si>
    <t>AA4LR</t>
  </si>
  <si>
    <t>AE4Y</t>
  </si>
  <si>
    <t>KN4QD</t>
  </si>
  <si>
    <t>N5VI/4</t>
  </si>
  <si>
    <t>N5VI</t>
  </si>
  <si>
    <t>NA4BW</t>
  </si>
  <si>
    <t>NM2L/4</t>
  </si>
  <si>
    <t>NM2L</t>
  </si>
  <si>
    <t>NN4GG</t>
  </si>
  <si>
    <t>N4GG</t>
  </si>
  <si>
    <t>N3ZL</t>
  </si>
  <si>
    <t>K4MM</t>
  </si>
  <si>
    <t>W7FB</t>
  </si>
  <si>
    <t>K4UEE</t>
  </si>
  <si>
    <t>KY4F</t>
  </si>
  <si>
    <t>K1PT</t>
  </si>
  <si>
    <t>NS1S/4</t>
  </si>
  <si>
    <t>K1ZZI</t>
  </si>
  <si>
    <t>PJ4A</t>
  </si>
  <si>
    <t>W4BQF</t>
  </si>
  <si>
    <t>W4BW</t>
  </si>
  <si>
    <t>W4QO</t>
  </si>
  <si>
    <t>WF4W</t>
  </si>
  <si>
    <t>WU4B</t>
  </si>
  <si>
    <t>SOUTH JERSEY DX ASSOCIATION</t>
  </si>
  <si>
    <t>K2SZ</t>
  </si>
  <si>
    <t>W2ARP</t>
  </si>
  <si>
    <t>SOUTH TEXAS DX AND CONTEST CLUB</t>
  </si>
  <si>
    <t>N5THN</t>
  </si>
  <si>
    <t>W5QLF</t>
  </si>
  <si>
    <t>SOUTHERN CALIFORNIA CONTEST CLUB</t>
  </si>
  <si>
    <t>K6GEP</t>
  </si>
  <si>
    <t>KN6OP</t>
  </si>
  <si>
    <t>N6AA</t>
  </si>
  <si>
    <t>N6AN</t>
  </si>
  <si>
    <t>N6ER</t>
  </si>
  <si>
    <t>N6MI</t>
  </si>
  <si>
    <t>K6VCR</t>
  </si>
  <si>
    <t>KI6ACI</t>
  </si>
  <si>
    <t>N6QQ</t>
  </si>
  <si>
    <t>N6WIN</t>
  </si>
  <si>
    <t>NK6A</t>
  </si>
  <si>
    <t>NY6N</t>
  </si>
  <si>
    <t>W6YI</t>
  </si>
  <si>
    <t>TI5N</t>
  </si>
  <si>
    <t>W8QZA</t>
  </si>
  <si>
    <t>W6AFA</t>
  </si>
  <si>
    <t>W6TK</t>
  </si>
  <si>
    <t>W7CB/6</t>
  </si>
  <si>
    <t>WA6FGV</t>
  </si>
  <si>
    <t>WN6K</t>
  </si>
  <si>
    <t>WQ6X</t>
  </si>
  <si>
    <t>N6KI</t>
  </si>
  <si>
    <t>@W6HCD</t>
  </si>
  <si>
    <t>KI6VC</t>
  </si>
  <si>
    <t>KW6Q</t>
  </si>
  <si>
    <t>K6ZH</t>
  </si>
  <si>
    <t>N6HC</t>
  </si>
  <si>
    <t>N6MU</t>
  </si>
  <si>
    <t>N6RI</t>
  </si>
  <si>
    <t>NE6I</t>
  </si>
  <si>
    <t>NO6T</t>
  </si>
  <si>
    <t>N6NC</t>
  </si>
  <si>
    <t>NX6T</t>
  </si>
  <si>
    <t>N6MJ</t>
  </si>
  <si>
    <t>KL9A</t>
  </si>
  <si>
    <t>K6AM</t>
  </si>
  <si>
    <t>VY2TT</t>
  </si>
  <si>
    <t>K6LA</t>
  </si>
  <si>
    <t>W6QU/0</t>
  </si>
  <si>
    <t>W6SJ</t>
  </si>
  <si>
    <t>SOUTHERN CALIFORNIA DX CLUB</t>
  </si>
  <si>
    <t>KC6X</t>
  </si>
  <si>
    <t>SOUTHWEST OHIO DX ASSOCIATION</t>
  </si>
  <si>
    <t>K8FL</t>
  </si>
  <si>
    <t>K8KY</t>
  </si>
  <si>
    <t>N8BJQ</t>
  </si>
  <si>
    <t>WO8CC</t>
  </si>
  <si>
    <t>N8NR</t>
  </si>
  <si>
    <t>N9AG</t>
  </si>
  <si>
    <t>AA8LL</t>
  </si>
  <si>
    <t>SPOKANE DX ASSOCIATION</t>
  </si>
  <si>
    <t>AC7GP</t>
  </si>
  <si>
    <t>K7AWB</t>
  </si>
  <si>
    <t>K7EIQ</t>
  </si>
  <si>
    <t>K7HPT</t>
  </si>
  <si>
    <t>K7OX</t>
  </si>
  <si>
    <t>N7GTW</t>
  </si>
  <si>
    <t>W6AEA/7</t>
  </si>
  <si>
    <t>W6AEA</t>
  </si>
  <si>
    <t>WA0WWW/7</t>
  </si>
  <si>
    <t>WA0WWW</t>
  </si>
  <si>
    <t>WA7LT</t>
  </si>
  <si>
    <t>WX7P</t>
  </si>
  <si>
    <t>KC7H</t>
  </si>
  <si>
    <t>WS7I</t>
  </si>
  <si>
    <t>KE7ZDJ</t>
  </si>
  <si>
    <t>N7CKJ</t>
  </si>
  <si>
    <t>WD7K</t>
  </si>
  <si>
    <t>K7GS</t>
  </si>
  <si>
    <t>STE GENEVIEVE DX CONTEST CLUB</t>
  </si>
  <si>
    <t>AJ0W</t>
  </si>
  <si>
    <t>STERLING PARK AMATEUR RADIO CLUB</t>
  </si>
  <si>
    <t>K3MAF/4</t>
  </si>
  <si>
    <t>K3MAF</t>
  </si>
  <si>
    <t>N3TG/4</t>
  </si>
  <si>
    <t>N3TG</t>
  </si>
  <si>
    <t>NQ4K</t>
  </si>
  <si>
    <t>K7CS/4</t>
  </si>
  <si>
    <t>K7CS</t>
  </si>
  <si>
    <t>TENNESSEE CONTEST GROUP</t>
  </si>
  <si>
    <t>AB4GG</t>
  </si>
  <si>
    <t>K2OWR/4</t>
  </si>
  <si>
    <t>K2OWR</t>
  </si>
  <si>
    <t>K4BP</t>
  </si>
  <si>
    <t>NA4K</t>
  </si>
  <si>
    <t>W4NZ</t>
  </si>
  <si>
    <t>N5WR</t>
  </si>
  <si>
    <t>W4EEH</t>
  </si>
  <si>
    <t>K4CX</t>
  </si>
  <si>
    <t>KJ4BIW</t>
  </si>
  <si>
    <t>KI4UVL</t>
  </si>
  <si>
    <t>KI4ZNA</t>
  </si>
  <si>
    <t>K4COM</t>
  </si>
  <si>
    <t>K4XXG</t>
  </si>
  <si>
    <t>K4XG</t>
  </si>
  <si>
    <t>K4ARC</t>
  </si>
  <si>
    <t>KS4X</t>
  </si>
  <si>
    <t>N2WN/4</t>
  </si>
  <si>
    <t>N2WN</t>
  </si>
  <si>
    <t>N4DTF</t>
  </si>
  <si>
    <t>N4LKE</t>
  </si>
  <si>
    <t>N4ZZ</t>
  </si>
  <si>
    <t>W4BK</t>
  </si>
  <si>
    <t>W4GHD</t>
  </si>
  <si>
    <t>W4KW</t>
  </si>
  <si>
    <t>W4PV</t>
  </si>
  <si>
    <t>W5MX/4</t>
  </si>
  <si>
    <t>W5MX</t>
  </si>
  <si>
    <t>WA4JA</t>
  </si>
  <si>
    <t>WD8RYC/4</t>
  </si>
  <si>
    <t>WD8RYC</t>
  </si>
  <si>
    <t>AD4EB</t>
  </si>
  <si>
    <t>K1GU/4</t>
  </si>
  <si>
    <t>K1GU</t>
  </si>
  <si>
    <t>K3CQ/4</t>
  </si>
  <si>
    <t>K3CQ</t>
  </si>
  <si>
    <t>K4AMC</t>
  </si>
  <si>
    <t>K4RO</t>
  </si>
  <si>
    <t>N4ARO</t>
  </si>
  <si>
    <t>N4DW</t>
  </si>
  <si>
    <t>N4IR</t>
  </si>
  <si>
    <t>NA4C</t>
  </si>
  <si>
    <t>NB4M</t>
  </si>
  <si>
    <t>NJ4I</t>
  </si>
  <si>
    <t>K4LTA</t>
  </si>
  <si>
    <t>NN4US</t>
  </si>
  <si>
    <t>W4BCG</t>
  </si>
  <si>
    <t>W4UT</t>
  </si>
  <si>
    <t>W6UB/4</t>
  </si>
  <si>
    <t>W6UB</t>
  </si>
  <si>
    <t>WF7T/4</t>
  </si>
  <si>
    <t>WF7T</t>
  </si>
  <si>
    <t>WO4O</t>
  </si>
  <si>
    <t>WR1Q/4</t>
  </si>
  <si>
    <t>WR1Q</t>
  </si>
  <si>
    <t>TEXAS DX SOCIETY</t>
  </si>
  <si>
    <t>K5LBU</t>
  </si>
  <si>
    <t>K5STZ</t>
  </si>
  <si>
    <t>KZ5MM</t>
  </si>
  <si>
    <t>W5PR</t>
  </si>
  <si>
    <t>NM5H</t>
  </si>
  <si>
    <t>N5MT</t>
  </si>
  <si>
    <t>W5KDJ</t>
  </si>
  <si>
    <t>W5MJ</t>
  </si>
  <si>
    <t>W5MJ@W5PR</t>
  </si>
  <si>
    <t>THUMB AREA CONTESTERS</t>
  </si>
  <si>
    <t>UTAH DX ASSOCIATION</t>
  </si>
  <si>
    <t>K7MZ</t>
  </si>
  <si>
    <t>KF7P</t>
  </si>
  <si>
    <t>KG7C</t>
  </si>
  <si>
    <t>N7VM</t>
  </si>
  <si>
    <t>NG7M</t>
  </si>
  <si>
    <t>NN7ZZ</t>
  </si>
  <si>
    <t>N5LZ</t>
  </si>
  <si>
    <t>W7GT</t>
  </si>
  <si>
    <t>W7SUR</t>
  </si>
  <si>
    <t>WEST PARK RADIOPS</t>
  </si>
  <si>
    <t>W8IDM</t>
  </si>
  <si>
    <t>W8JMF</t>
  </si>
  <si>
    <t>W8PN</t>
  </si>
  <si>
    <t>WESTERN NEW YORK DX ASSOCIATION</t>
  </si>
  <si>
    <t>K2NV</t>
  </si>
  <si>
    <t>KM2L</t>
  </si>
  <si>
    <t>W2MFT</t>
  </si>
  <si>
    <t>W2RR</t>
  </si>
  <si>
    <t>WA2AOG</t>
  </si>
  <si>
    <t>K2NV/VE3</t>
  </si>
  <si>
    <t>WESTERN WASHINGTON DX CLUB</t>
  </si>
  <si>
    <t>K7EDX</t>
  </si>
  <si>
    <t>K7HBN</t>
  </si>
  <si>
    <t>K7HC</t>
  </si>
  <si>
    <t>KQ7W</t>
  </si>
  <si>
    <t>N7BV</t>
  </si>
  <si>
    <t>W7ALP</t>
  </si>
  <si>
    <t>W6JEQ</t>
  </si>
  <si>
    <t>KT7G</t>
  </si>
  <si>
    <t>N7BK</t>
  </si>
  <si>
    <t>NG7Z</t>
  </si>
  <si>
    <t>NU7J</t>
  </si>
  <si>
    <t>W7IJ</t>
  </si>
  <si>
    <t>W7TSQ</t>
  </si>
  <si>
    <t>W7VJ</t>
  </si>
  <si>
    <t>W7WA</t>
  </si>
  <si>
    <t>WZ7M</t>
  </si>
  <si>
    <t>K7MO</t>
  </si>
  <si>
    <t>AB7RW</t>
  </si>
  <si>
    <t>K6KR/7</t>
  </si>
  <si>
    <t>K7EG</t>
  </si>
  <si>
    <t>K7QQ</t>
  </si>
  <si>
    <t>KO6I/7</t>
  </si>
  <si>
    <t>KX7L</t>
  </si>
  <si>
    <t>N7WA</t>
  </si>
  <si>
    <t>W7QN</t>
  </si>
  <si>
    <t>K0PJ</t>
  </si>
  <si>
    <t>WL7E</t>
  </si>
  <si>
    <t>K7OG</t>
  </si>
  <si>
    <t>N7NM</t>
  </si>
  <si>
    <t>W7VXS</t>
  </si>
  <si>
    <t>WILLAMETTE VALLEY DX CLUB</t>
  </si>
  <si>
    <t>AD7J</t>
  </si>
  <si>
    <t>W7FP</t>
  </si>
  <si>
    <t>AD7UP</t>
  </si>
  <si>
    <t>AD7XZ</t>
  </si>
  <si>
    <t>K2PO/7</t>
  </si>
  <si>
    <t>K2PO</t>
  </si>
  <si>
    <t>K6UM/7</t>
  </si>
  <si>
    <t>K6UM</t>
  </si>
  <si>
    <t>K7UN</t>
  </si>
  <si>
    <t>K7VIT</t>
  </si>
  <si>
    <t>K7ZO</t>
  </si>
  <si>
    <t>KD7MSC</t>
  </si>
  <si>
    <t>KN7K</t>
  </si>
  <si>
    <t>N7TT</t>
  </si>
  <si>
    <t>N7VS</t>
  </si>
  <si>
    <t>NC7M</t>
  </si>
  <si>
    <t>W0RDS</t>
  </si>
  <si>
    <t>NE7D</t>
  </si>
  <si>
    <t>NK7U</t>
  </si>
  <si>
    <t>W7ZRC</t>
  </si>
  <si>
    <t>K7ZSD</t>
  </si>
  <si>
    <t>K7ZS</t>
  </si>
  <si>
    <t>W7ZB</t>
  </si>
  <si>
    <t>K9JF</t>
  </si>
  <si>
    <t>N7WR</t>
  </si>
  <si>
    <t>W3CP/7</t>
  </si>
  <si>
    <t>W3CP</t>
  </si>
  <si>
    <t>W7ABC</t>
  </si>
  <si>
    <t>W7CAR</t>
  </si>
  <si>
    <t>W7DG</t>
  </si>
  <si>
    <t>KI7Y</t>
  </si>
  <si>
    <t>K7RF</t>
  </si>
  <si>
    <t>K7NAA</t>
  </si>
  <si>
    <t>W8NF</t>
  </si>
  <si>
    <t>W7SO</t>
  </si>
  <si>
    <t>W7VO</t>
  </si>
  <si>
    <t>WI7N</t>
  </si>
  <si>
    <t>K7AR</t>
  </si>
  <si>
    <t>K7ZZ</t>
  </si>
  <si>
    <t>WS7L</t>
  </si>
  <si>
    <t>KR7X</t>
  </si>
  <si>
    <t>K7GK</t>
  </si>
  <si>
    <t>WY4Y</t>
  </si>
  <si>
    <t>NS3Q</t>
  </si>
  <si>
    <t>WYOMING DX CONTEST CLUB</t>
  </si>
  <si>
    <t>WC7S</t>
  </si>
  <si>
    <t>YANKEE CLIPPER CONTEST CLUB</t>
  </si>
  <si>
    <t>AE1T</t>
  </si>
  <si>
    <t>AJ1I</t>
  </si>
  <si>
    <t>K8PO</t>
  </si>
  <si>
    <t>AK1W</t>
  </si>
  <si>
    <t>K5ZD</t>
  </si>
  <si>
    <t>HQ2T</t>
  </si>
  <si>
    <t>NP3D</t>
  </si>
  <si>
    <t>HR2/NP3D</t>
  </si>
  <si>
    <t>HR2J</t>
  </si>
  <si>
    <t>K1AR</t>
  </si>
  <si>
    <t>K1DG</t>
  </si>
  <si>
    <t>K1FWE</t>
  </si>
  <si>
    <t>K1GQ</t>
  </si>
  <si>
    <t>K1HI</t>
  </si>
  <si>
    <t>K1JB</t>
  </si>
  <si>
    <t>K1LZ</t>
  </si>
  <si>
    <t>W1UE</t>
  </si>
  <si>
    <t>K3JO</t>
  </si>
  <si>
    <t>NU5Y</t>
  </si>
  <si>
    <t>N8BO</t>
  </si>
  <si>
    <t>K1SEZ</t>
  </si>
  <si>
    <t>K1VSJ</t>
  </si>
  <si>
    <t>K1VU</t>
  </si>
  <si>
    <t>K1WCC</t>
  </si>
  <si>
    <t>KA1IOR</t>
  </si>
  <si>
    <t>K1VTR</t>
  </si>
  <si>
    <t>N1TB</t>
  </si>
  <si>
    <t>K5MA</t>
  </si>
  <si>
    <t>KD2RD</t>
  </si>
  <si>
    <t>KF2O</t>
  </si>
  <si>
    <t>KG1E</t>
  </si>
  <si>
    <t>KK1W</t>
  </si>
  <si>
    <t>KM1W</t>
  </si>
  <si>
    <t>W1KM</t>
  </si>
  <si>
    <t>KO1G</t>
  </si>
  <si>
    <t>KP2/NE1RD</t>
  </si>
  <si>
    <t>NE1RD</t>
  </si>
  <si>
    <t>KR5X/1</t>
  </si>
  <si>
    <t>K1BX</t>
  </si>
  <si>
    <t>KV1J</t>
  </si>
  <si>
    <t>N1IUN</t>
  </si>
  <si>
    <t>N1TM</t>
  </si>
  <si>
    <t>N9NC/1</t>
  </si>
  <si>
    <t>N9NC</t>
  </si>
  <si>
    <t>NE1C</t>
  </si>
  <si>
    <t>K1TTT</t>
  </si>
  <si>
    <t>KB1NSN</t>
  </si>
  <si>
    <t>KB1PRA</t>
  </si>
  <si>
    <t>KB1PRC</t>
  </si>
  <si>
    <t>KB1RIE</t>
  </si>
  <si>
    <t>KB1RNS</t>
  </si>
  <si>
    <t>KB1RNT</t>
  </si>
  <si>
    <t>KB1TBZ</t>
  </si>
  <si>
    <t>KB1TCA</t>
  </si>
  <si>
    <t>KX1X</t>
  </si>
  <si>
    <t>N0HI</t>
  </si>
  <si>
    <t>NN1Y</t>
  </si>
  <si>
    <t>NX1X</t>
  </si>
  <si>
    <t>W1IM</t>
  </si>
  <si>
    <t>W1MOK</t>
  </si>
  <si>
    <t>NE1F</t>
  </si>
  <si>
    <t>NJ1F/2</t>
  </si>
  <si>
    <t>NJ1F</t>
  </si>
  <si>
    <t>NT2A</t>
  </si>
  <si>
    <t>NV1N</t>
  </si>
  <si>
    <t>N1UR</t>
  </si>
  <si>
    <t>W1BYH</t>
  </si>
  <si>
    <t>W1EQO</t>
  </si>
  <si>
    <t>W1FM</t>
  </si>
  <si>
    <t>W1MJ</t>
  </si>
  <si>
    <t>W1OHM</t>
  </si>
  <si>
    <t>W1RPG</t>
  </si>
  <si>
    <t>W1TO</t>
  </si>
  <si>
    <t>W1WEF</t>
  </si>
  <si>
    <t>W2JU/1</t>
  </si>
  <si>
    <t>W2JU</t>
  </si>
  <si>
    <t>WA1Z</t>
  </si>
  <si>
    <t>WB1EDI</t>
  </si>
  <si>
    <t>WC2L</t>
  </si>
  <si>
    <t>WK1Q/2</t>
  </si>
  <si>
    <t>K2WR@WB2ZKX</t>
  </si>
  <si>
    <t>WN2O</t>
  </si>
  <si>
    <t>N2GC</t>
  </si>
  <si>
    <t>WO1N</t>
  </si>
  <si>
    <t>WU3A/1</t>
  </si>
  <si>
    <t>W3UA</t>
  </si>
  <si>
    <t>AA1CA</t>
  </si>
  <si>
    <t>K0DXC</t>
  </si>
  <si>
    <t>KQ2M</t>
  </si>
  <si>
    <t>NW9Y(LZ1MS)</t>
  </si>
  <si>
    <t>K1QO</t>
  </si>
  <si>
    <t>K5ZD/1</t>
  </si>
  <si>
    <t>KB1NRB</t>
  </si>
  <si>
    <t>KM3T/1</t>
  </si>
  <si>
    <t>KM3T</t>
  </si>
  <si>
    <t>W1FV</t>
  </si>
  <si>
    <t>N1KWF</t>
  </si>
  <si>
    <t>@KC1XX</t>
  </si>
  <si>
    <t>N1GN</t>
  </si>
  <si>
    <t>N1IW</t>
  </si>
  <si>
    <t>N1YX</t>
  </si>
  <si>
    <t>NM1JY</t>
  </si>
  <si>
    <t>NN1N</t>
  </si>
  <si>
    <t>NP3D/NY2</t>
  </si>
  <si>
    <t>NZ1U</t>
  </si>
  <si>
    <t>W1UJ</t>
  </si>
  <si>
    <t>VY2ZM</t>
  </si>
  <si>
    <t>K1ZM</t>
  </si>
  <si>
    <t>W1EBI</t>
  </si>
  <si>
    <t>W1MAW</t>
  </si>
  <si>
    <t>W1RM</t>
  </si>
  <si>
    <t>WC1M</t>
  </si>
  <si>
    <t>WW1M</t>
  </si>
  <si>
    <t>599 CONTEST CLUB</t>
  </si>
  <si>
    <t>JH1ACA</t>
  </si>
  <si>
    <t>JI1ALP</t>
  </si>
  <si>
    <t>JA1BNW</t>
  </si>
  <si>
    <t>JA2KCY</t>
  </si>
  <si>
    <t>JE1LFX</t>
  </si>
  <si>
    <t>A 56 WATERLAND</t>
  </si>
  <si>
    <t>PF50RNARS</t>
  </si>
  <si>
    <t>PF9A</t>
  </si>
  <si>
    <t>ACEHIGH DX TEAM</t>
  </si>
  <si>
    <t>IZ1MHY</t>
  </si>
  <si>
    <t>ACR MADRONO</t>
  </si>
  <si>
    <t>AO4Y</t>
  </si>
  <si>
    <t>EE5W</t>
  </si>
  <si>
    <t>ACTIVITY SMOLENSK GROUP</t>
  </si>
  <si>
    <t>UA3LHL</t>
  </si>
  <si>
    <t>UA3LQQ</t>
  </si>
  <si>
    <t>RN3LA</t>
  </si>
  <si>
    <t>AFRODITA</t>
  </si>
  <si>
    <t>C4M</t>
  </si>
  <si>
    <t>5B4AGM</t>
  </si>
  <si>
    <t>AGB ACTIVITY GROUP OF BELARUS</t>
  </si>
  <si>
    <t>UZ5U</t>
  </si>
  <si>
    <t>UT4UO</t>
  </si>
  <si>
    <t>EU6AA</t>
  </si>
  <si>
    <t>YL2IU</t>
  </si>
  <si>
    <t>ALBERTA CLIPPERS</t>
  </si>
  <si>
    <t>VE6TL</t>
  </si>
  <si>
    <t>ALGARVE STAR DX TEAM</t>
  </si>
  <si>
    <t>CT7/CU8AS</t>
  </si>
  <si>
    <t>ALRS ST PETERSBURG</t>
  </si>
  <si>
    <t>RA1AEI</t>
  </si>
  <si>
    <t>RA1AOP</t>
  </si>
  <si>
    <t>RA1AR</t>
  </si>
  <si>
    <t>RU1AB</t>
  </si>
  <si>
    <t>RV1AC</t>
  </si>
  <si>
    <t>RV2FW/1</t>
  </si>
  <si>
    <t>RV2FW</t>
  </si>
  <si>
    <t>U1BA</t>
  </si>
  <si>
    <t>UA1AFZ</t>
  </si>
  <si>
    <t>UA1CUR</t>
  </si>
  <si>
    <t>V25Y</t>
  </si>
  <si>
    <t>RV1CC</t>
  </si>
  <si>
    <t>RA1AGL</t>
  </si>
  <si>
    <t>R1ANP</t>
  </si>
  <si>
    <t>RW1AI</t>
  </si>
  <si>
    <t>SQ 80M</t>
  </si>
  <si>
    <t>RD1AN</t>
  </si>
  <si>
    <t>RU1A</t>
  </si>
  <si>
    <t>RW1AC</t>
  </si>
  <si>
    <t>RN1AC</t>
  </si>
  <si>
    <t>UA1AAF</t>
  </si>
  <si>
    <t>AMSTERDAM DX CLUB</t>
  </si>
  <si>
    <t>PA1BX</t>
  </si>
  <si>
    <t>PG6EL</t>
  </si>
  <si>
    <t>PG2AA</t>
  </si>
  <si>
    <t>ANTWERP CONTEST CLUB</t>
  </si>
  <si>
    <t>ON9CC</t>
  </si>
  <si>
    <t>OP4K</t>
  </si>
  <si>
    <t>ON4JZ</t>
  </si>
  <si>
    <t>ON4KN</t>
  </si>
  <si>
    <t>ON5TN</t>
  </si>
  <si>
    <t>ON6NL</t>
  </si>
  <si>
    <t>AQUARIUS BEACH TOWER CONTEST CLUB</t>
  </si>
  <si>
    <t>JG7PSJ</t>
  </si>
  <si>
    <t>KH0UA</t>
  </si>
  <si>
    <t>ARA AMIGOS RADIO ALTOARAGON</t>
  </si>
  <si>
    <t>AN2K</t>
  </si>
  <si>
    <t>EB2RA</t>
  </si>
  <si>
    <t>EA2SS</t>
  </si>
  <si>
    <t>ARAUCARIA DX GROUP</t>
  </si>
  <si>
    <t>PP1CZ</t>
  </si>
  <si>
    <t>PP5BZ</t>
  </si>
  <si>
    <t>PP5TR</t>
  </si>
  <si>
    <t>PQ5B</t>
  </si>
  <si>
    <t>PP5JD</t>
  </si>
  <si>
    <t>PP5MS</t>
  </si>
  <si>
    <t>PY3FJ</t>
  </si>
  <si>
    <t>PY3KN</t>
  </si>
  <si>
    <t>PY3MM</t>
  </si>
  <si>
    <t>PR2B</t>
  </si>
  <si>
    <t>PY2LSM</t>
  </si>
  <si>
    <t>PR5D</t>
  </si>
  <si>
    <t>PY5BH</t>
  </si>
  <si>
    <t>PY5DJ</t>
  </si>
  <si>
    <t>PY5FO</t>
  </si>
  <si>
    <t>PY5IN</t>
  </si>
  <si>
    <t>PR5Z</t>
  </si>
  <si>
    <t>PS2T</t>
  </si>
  <si>
    <t>PY2DJ</t>
  </si>
  <si>
    <t>PU5AAD</t>
  </si>
  <si>
    <t>PU5ICE</t>
  </si>
  <si>
    <t>PW5G</t>
  </si>
  <si>
    <t>PP5WG</t>
  </si>
  <si>
    <t>PY2NA</t>
  </si>
  <si>
    <t>PY2NY</t>
  </si>
  <si>
    <t>PY2TI</t>
  </si>
  <si>
    <t>PY2VZ</t>
  </si>
  <si>
    <t>PY2ZR</t>
  </si>
  <si>
    <t>PY2ZXU</t>
  </si>
  <si>
    <t>PY3DX</t>
  </si>
  <si>
    <t>PY3FOX</t>
  </si>
  <si>
    <t>PY5GA</t>
  </si>
  <si>
    <t>PY5KD</t>
  </si>
  <si>
    <t>PY2KC</t>
  </si>
  <si>
    <t>PU2MZI</t>
  </si>
  <si>
    <t>PY2KJ</t>
  </si>
  <si>
    <t>PY2YU</t>
  </si>
  <si>
    <t>PP5XX</t>
  </si>
  <si>
    <t>PU5OGE</t>
  </si>
  <si>
    <t>PU5RAS</t>
  </si>
  <si>
    <t>PY2EL</t>
  </si>
  <si>
    <t>PP5EG</t>
  </si>
  <si>
    <t>PY5NW</t>
  </si>
  <si>
    <t>PY5CA</t>
  </si>
  <si>
    <t>PY3VK</t>
  </si>
  <si>
    <t>PY5QW</t>
  </si>
  <si>
    <t>PY5RB</t>
  </si>
  <si>
    <t>PY6HD</t>
  </si>
  <si>
    <t>PY6KY</t>
  </si>
  <si>
    <t>PY7ZY</t>
  </si>
  <si>
    <t>ZW5V</t>
  </si>
  <si>
    <t>PY5KA</t>
  </si>
  <si>
    <t>ZX2B</t>
  </si>
  <si>
    <t>PY2MNL</t>
  </si>
  <si>
    <t>ZX5J</t>
  </si>
  <si>
    <t>PP5JR</t>
  </si>
  <si>
    <t>PT3T</t>
  </si>
  <si>
    <t>PY3XX</t>
  </si>
  <si>
    <t>PX2C</t>
  </si>
  <si>
    <t>PY2MTV</t>
  </si>
  <si>
    <t>PY3YD</t>
  </si>
  <si>
    <t>RS3A</t>
  </si>
  <si>
    <t>RA3CW</t>
  </si>
  <si>
    <t>SJ0X</t>
  </si>
  <si>
    <t>ZW5B</t>
  </si>
  <si>
    <t>PY5EG</t>
  </si>
  <si>
    <t>PY2ZEA</t>
  </si>
  <si>
    <t>PY2NDX</t>
  </si>
  <si>
    <t>ARCK</t>
  </si>
  <si>
    <t>RA0QQ</t>
  </si>
  <si>
    <t>RA0WHE</t>
  </si>
  <si>
    <t>RV0CD</t>
  </si>
  <si>
    <t>RW0UM</t>
  </si>
  <si>
    <t>RW0UU</t>
  </si>
  <si>
    <t>RZ9YF</t>
  </si>
  <si>
    <t>UA0OD</t>
  </si>
  <si>
    <t>RA0AY</t>
  </si>
  <si>
    <t>RN0QQ</t>
  </si>
  <si>
    <t>ARGO</t>
  </si>
  <si>
    <t>US2IW</t>
  </si>
  <si>
    <t>US3IZ</t>
  </si>
  <si>
    <t>US3IP</t>
  </si>
  <si>
    <t>UZ8I</t>
  </si>
  <si>
    <t>US7IY</t>
  </si>
  <si>
    <t>ARIPA DX TEAM</t>
  </si>
  <si>
    <t>IR9Y</t>
  </si>
  <si>
    <t>IT9ABY</t>
  </si>
  <si>
    <t>IT9BLB</t>
  </si>
  <si>
    <t>IT9RGY</t>
  </si>
  <si>
    <t>IT9VDQ</t>
  </si>
  <si>
    <t>IT9WKU</t>
  </si>
  <si>
    <t>IT9ZMX</t>
  </si>
  <si>
    <t>IT9ZRU</t>
  </si>
  <si>
    <t>IW9HIK</t>
  </si>
  <si>
    <t>IT9MUO</t>
  </si>
  <si>
    <t>ARJ ARAD</t>
  </si>
  <si>
    <t>YO2LIM</t>
  </si>
  <si>
    <t>YO2MJZ</t>
  </si>
  <si>
    <t>ARKTIKA</t>
  </si>
  <si>
    <t>RX9KD</t>
  </si>
  <si>
    <t>UA9XHT/9</t>
  </si>
  <si>
    <t>UA9XHT</t>
  </si>
  <si>
    <t>RW0AJ</t>
  </si>
  <si>
    <t>RX0QA</t>
  </si>
  <si>
    <t>UA9XS</t>
  </si>
  <si>
    <t>ARVIKA SANDARE AMATEURER</t>
  </si>
  <si>
    <t>SK4UW</t>
  </si>
  <si>
    <t>ASSOCIACAO PAULISTA DE RADIOAMADORES ESCOTEIROS</t>
  </si>
  <si>
    <t>PU2TEA</t>
  </si>
  <si>
    <t>ATCC</t>
  </si>
  <si>
    <t>EY7BA</t>
  </si>
  <si>
    <t>EY8BJ</t>
  </si>
  <si>
    <t>EY8CC</t>
  </si>
  <si>
    <t>EY8DD</t>
  </si>
  <si>
    <t>RW1CX</t>
  </si>
  <si>
    <t>UA1CEC</t>
  </si>
  <si>
    <t>LZ3FN</t>
  </si>
  <si>
    <t>RA1AL</t>
  </si>
  <si>
    <t>RA3ZC</t>
  </si>
  <si>
    <t>RL3KO</t>
  </si>
  <si>
    <t>RN4AO</t>
  </si>
  <si>
    <t>UW1WU</t>
  </si>
  <si>
    <t>AUSTRIAN CONTEST CLUB</t>
  </si>
  <si>
    <t>OE2IJL</t>
  </si>
  <si>
    <t>OE3DMA</t>
  </si>
  <si>
    <t>OE3K</t>
  </si>
  <si>
    <t>OE3DIA</t>
  </si>
  <si>
    <t>OE8SKQ</t>
  </si>
  <si>
    <t>OE1TKW</t>
  </si>
  <si>
    <t>OE3KAB</t>
  </si>
  <si>
    <t>AVZO</t>
  </si>
  <si>
    <t>OK1KMG</t>
  </si>
  <si>
    <t>OK1ULE</t>
  </si>
  <si>
    <t>B1Z CLUB</t>
  </si>
  <si>
    <t>B1Z</t>
  </si>
  <si>
    <t>BD1BYV</t>
  </si>
  <si>
    <t>BH1CSV</t>
  </si>
  <si>
    <t>BG1QIW</t>
  </si>
  <si>
    <t>BD1QXU</t>
  </si>
  <si>
    <t>BA1RB</t>
  </si>
  <si>
    <t>BD1WC</t>
  </si>
  <si>
    <t>OK1HWB</t>
  </si>
  <si>
    <t>OK1TPD</t>
  </si>
  <si>
    <t>BD1ES</t>
  </si>
  <si>
    <t>KF5GSX</t>
  </si>
  <si>
    <t>BALATON RADIOAMATEUR DX CLUB</t>
  </si>
  <si>
    <t>HG3FMZ</t>
  </si>
  <si>
    <t>HA3LI</t>
  </si>
  <si>
    <t>HA3LN</t>
  </si>
  <si>
    <t>BALKAN CONTEST CLUB</t>
  </si>
  <si>
    <t>LZ1BJ</t>
  </si>
  <si>
    <t>LZ2JA</t>
  </si>
  <si>
    <t>BANGOR AND DISTRICT AMATEUR RADIO SOCIETY</t>
  </si>
  <si>
    <t>GI4AAM</t>
  </si>
  <si>
    <t>BASHKORTOSTAN DX CLUB</t>
  </si>
  <si>
    <t>RO8WA</t>
  </si>
  <si>
    <t>RW9WA</t>
  </si>
  <si>
    <t>RV9WP</t>
  </si>
  <si>
    <t>RW9WW</t>
  </si>
  <si>
    <t>RZ9WXK</t>
  </si>
  <si>
    <t>VLAD</t>
  </si>
  <si>
    <t>SASHA</t>
  </si>
  <si>
    <t>OLEG</t>
  </si>
  <si>
    <t>UA9WZ</t>
  </si>
  <si>
    <t>RF9W</t>
  </si>
  <si>
    <t>UA9WQK</t>
  </si>
  <si>
    <t>UA9WSF</t>
  </si>
  <si>
    <t>RM8W</t>
  </si>
  <si>
    <t>RU9WX</t>
  </si>
  <si>
    <t>UA9WOB</t>
  </si>
  <si>
    <t>BAVARIAN CONTEST CLUB</t>
  </si>
  <si>
    <t>6V7M</t>
  </si>
  <si>
    <t>DL4JS</t>
  </si>
  <si>
    <t>CQ8X</t>
  </si>
  <si>
    <t>CU2CE</t>
  </si>
  <si>
    <t>DL6LAU</t>
  </si>
  <si>
    <t>OH1TV</t>
  </si>
  <si>
    <t>OH2BH</t>
  </si>
  <si>
    <t>OH2UA</t>
  </si>
  <si>
    <t>OH6KN</t>
  </si>
  <si>
    <t>OH6RM</t>
  </si>
  <si>
    <t>OH8NC</t>
  </si>
  <si>
    <t>DA0CA</t>
  </si>
  <si>
    <t>DC2YY</t>
  </si>
  <si>
    <t>DA0I</t>
  </si>
  <si>
    <t>DK1II</t>
  </si>
  <si>
    <t>DD1JN</t>
  </si>
  <si>
    <t>DD1MAT</t>
  </si>
  <si>
    <t>DD2ML</t>
  </si>
  <si>
    <t>DD5M</t>
  </si>
  <si>
    <t>DJ0ZY</t>
  </si>
  <si>
    <t>DF0BV</t>
  </si>
  <si>
    <t>DL1MAJ</t>
  </si>
  <si>
    <t>DF2LH</t>
  </si>
  <si>
    <t>DF2MM</t>
  </si>
  <si>
    <t>DF2PH</t>
  </si>
  <si>
    <t>DF2TT</t>
  </si>
  <si>
    <t>DF4TD</t>
  </si>
  <si>
    <t>DF6RI</t>
  </si>
  <si>
    <t>DF9ZP</t>
  </si>
  <si>
    <t>DG2NMH</t>
  </si>
  <si>
    <t>DG4R</t>
  </si>
  <si>
    <t>DL1RG</t>
  </si>
  <si>
    <t>DH0GHU</t>
  </si>
  <si>
    <t>DJ2MX</t>
  </si>
  <si>
    <t>DJ3GE</t>
  </si>
  <si>
    <t>SQ 160M</t>
  </si>
  <si>
    <t>DJ3HW</t>
  </si>
  <si>
    <t>DJ3LE</t>
  </si>
  <si>
    <t>DJ4MZ</t>
  </si>
  <si>
    <t>DJ5AN</t>
  </si>
  <si>
    <t>DJ5CL</t>
  </si>
  <si>
    <t>DJ5IW</t>
  </si>
  <si>
    <t>DJ6TB</t>
  </si>
  <si>
    <t>DJ8EW</t>
  </si>
  <si>
    <t>DJ9MH</t>
  </si>
  <si>
    <t>DK0EE</t>
  </si>
  <si>
    <t>DL4MAU</t>
  </si>
  <si>
    <t>DO2MLC</t>
  </si>
  <si>
    <t>DO2TE</t>
  </si>
  <si>
    <t>DO2MPO</t>
  </si>
  <si>
    <t>DO6HMA</t>
  </si>
  <si>
    <t>DK0WL</t>
  </si>
  <si>
    <t>DJ1YFK</t>
  </si>
  <si>
    <t>DO4DXA</t>
  </si>
  <si>
    <t>DK1AX</t>
  </si>
  <si>
    <t>DK1KC</t>
  </si>
  <si>
    <t>DK2AT</t>
  </si>
  <si>
    <t>DK2OY</t>
  </si>
  <si>
    <t>DK4A</t>
  </si>
  <si>
    <t>DL3BPC</t>
  </si>
  <si>
    <t>DK4YJ</t>
  </si>
  <si>
    <t>DK5MB</t>
  </si>
  <si>
    <t>DK5TX</t>
  </si>
  <si>
    <t>DK6CQ</t>
  </si>
  <si>
    <t>DK6RF</t>
  </si>
  <si>
    <t>DK7AN</t>
  </si>
  <si>
    <t>DK7CH</t>
  </si>
  <si>
    <t>DK7MCX</t>
  </si>
  <si>
    <t>DK9TN</t>
  </si>
  <si>
    <t>DL/LX1ER</t>
  </si>
  <si>
    <t>DL0FR</t>
  </si>
  <si>
    <t>DL0NG</t>
  </si>
  <si>
    <t>DK8NC</t>
  </si>
  <si>
    <t>DL0WW</t>
  </si>
  <si>
    <t>DL1DVE</t>
  </si>
  <si>
    <t>DL1NEO</t>
  </si>
  <si>
    <t>DL1NKS</t>
  </si>
  <si>
    <t>DL1TS</t>
  </si>
  <si>
    <t>DL2DXA</t>
  </si>
  <si>
    <t>DL2RCH</t>
  </si>
  <si>
    <t>DL3KZA</t>
  </si>
  <si>
    <t>AL 160M</t>
  </si>
  <si>
    <t>DL3LAB</t>
  </si>
  <si>
    <t>DL3TD</t>
  </si>
  <si>
    <t>DL4GBA</t>
  </si>
  <si>
    <t>DL4MCF</t>
  </si>
  <si>
    <t>DL4ZA</t>
  </si>
  <si>
    <t>DL5GAC</t>
  </si>
  <si>
    <t>DL5JS</t>
  </si>
  <si>
    <t>DL5KUT</t>
  </si>
  <si>
    <t>DL7CX</t>
  </si>
  <si>
    <t>DL7ON</t>
  </si>
  <si>
    <t>DL7VX</t>
  </si>
  <si>
    <t>DL8UAT</t>
  </si>
  <si>
    <t>DL9DRA</t>
  </si>
  <si>
    <t>DL9GFB</t>
  </si>
  <si>
    <t>DL9HD</t>
  </si>
  <si>
    <t>DL9NDV</t>
  </si>
  <si>
    <t>DL9ZWG</t>
  </si>
  <si>
    <t>DM2A</t>
  </si>
  <si>
    <t>DH2UHF</t>
  </si>
  <si>
    <t>DM5JBN</t>
  </si>
  <si>
    <t>DM5LK</t>
  </si>
  <si>
    <t>DN1CS</t>
  </si>
  <si>
    <t>SWL</t>
  </si>
  <si>
    <t>DN5KID</t>
  </si>
  <si>
    <t>DJ5MN</t>
  </si>
  <si>
    <t>DL1BYZ</t>
  </si>
  <si>
    <t>DK5GT</t>
  </si>
  <si>
    <t>ROBERT</t>
  </si>
  <si>
    <t>PHILIPP</t>
  </si>
  <si>
    <t>STEFAN</t>
  </si>
  <si>
    <t>DO1MGN</t>
  </si>
  <si>
    <t>DO6JAN</t>
  </si>
  <si>
    <t>DO6SR</t>
  </si>
  <si>
    <t>DO9ST</t>
  </si>
  <si>
    <t>DP4W</t>
  </si>
  <si>
    <t>DK1GO</t>
  </si>
  <si>
    <t>DP6A</t>
  </si>
  <si>
    <t>DL8OH</t>
  </si>
  <si>
    <t>DQ4W</t>
  </si>
  <si>
    <t>DB4MZ</t>
  </si>
  <si>
    <t>DG5MLH</t>
  </si>
  <si>
    <t>DG7RO</t>
  </si>
  <si>
    <t>DO5ALX</t>
  </si>
  <si>
    <t>DL2MLU</t>
  </si>
  <si>
    <t>DL6NDW</t>
  </si>
  <si>
    <t>DL6RAI</t>
  </si>
  <si>
    <t>DQ5T</t>
  </si>
  <si>
    <t>DL4LAM</t>
  </si>
  <si>
    <t>DR1A</t>
  </si>
  <si>
    <t>DB6JG</t>
  </si>
  <si>
    <t>DF6JC</t>
  </si>
  <si>
    <t>DJ6ET</t>
  </si>
  <si>
    <t>DJ7EG</t>
  </si>
  <si>
    <t>DJ7EO</t>
  </si>
  <si>
    <t>DK2CX</t>
  </si>
  <si>
    <t>DK6WL</t>
  </si>
  <si>
    <t>DK6XZ</t>
  </si>
  <si>
    <t>DL1MGB</t>
  </si>
  <si>
    <t>DL3DXX</t>
  </si>
  <si>
    <t>DL6FBL</t>
  </si>
  <si>
    <t>DL8DYL</t>
  </si>
  <si>
    <t>DL8WPX</t>
  </si>
  <si>
    <t>JK3GAD</t>
  </si>
  <si>
    <t>SV2KBS</t>
  </si>
  <si>
    <t>DR2P</t>
  </si>
  <si>
    <t>DO2ETM</t>
  </si>
  <si>
    <t>DJ4AK</t>
  </si>
  <si>
    <t>DG5SBK</t>
  </si>
  <si>
    <t>DL1SPH</t>
  </si>
  <si>
    <t>DG7SF</t>
  </si>
  <si>
    <t>DO9BC</t>
  </si>
  <si>
    <t>DO2TGO</t>
  </si>
  <si>
    <t>DR775TMG</t>
  </si>
  <si>
    <t>EA8OM</t>
  </si>
  <si>
    <t>DJ1OJ</t>
  </si>
  <si>
    <t>HA9PP</t>
  </si>
  <si>
    <t>OE2S</t>
  </si>
  <si>
    <t>OE2VEL</t>
  </si>
  <si>
    <t>OE9MON</t>
  </si>
  <si>
    <t>ON3AR</t>
  </si>
  <si>
    <t>OZ/YT2T</t>
  </si>
  <si>
    <t>YT2T</t>
  </si>
  <si>
    <t>P41M</t>
  </si>
  <si>
    <t>DK1MM</t>
  </si>
  <si>
    <t>PA1TX</t>
  </si>
  <si>
    <t>PA2MRT</t>
  </si>
  <si>
    <t>PI4TUE</t>
  </si>
  <si>
    <t>PC5A</t>
  </si>
  <si>
    <t>PE2HD</t>
  </si>
  <si>
    <t>PI4ZI</t>
  </si>
  <si>
    <t>PE7T</t>
  </si>
  <si>
    <t>PE1HB</t>
  </si>
  <si>
    <t>PA4UNX</t>
  </si>
  <si>
    <t>DO3WKS</t>
  </si>
  <si>
    <t>DO3MKT</t>
  </si>
  <si>
    <t>PE1BR</t>
  </si>
  <si>
    <t>7Z1HB</t>
  </si>
  <si>
    <t>DL2RMC</t>
  </si>
  <si>
    <t>DB7MA</t>
  </si>
  <si>
    <t>DC3HB</t>
  </si>
  <si>
    <t>DC9MA</t>
  </si>
  <si>
    <t>DF9LJ</t>
  </si>
  <si>
    <t>DF9TS</t>
  </si>
  <si>
    <t>DJ3WE</t>
  </si>
  <si>
    <t>DJ4KW</t>
  </si>
  <si>
    <t>DJ5KX</t>
  </si>
  <si>
    <t>DJ5TT</t>
  </si>
  <si>
    <t>DJ8QA</t>
  </si>
  <si>
    <t>DJ8RX</t>
  </si>
  <si>
    <t>DJ9DZ</t>
  </si>
  <si>
    <t>DJ9RR</t>
  </si>
  <si>
    <t>DK0IU</t>
  </si>
  <si>
    <t>DK3WW</t>
  </si>
  <si>
    <t>DK3YD</t>
  </si>
  <si>
    <t>DK5AD</t>
  </si>
  <si>
    <t>DK5OS</t>
  </si>
  <si>
    <t>DK7VW</t>
  </si>
  <si>
    <t>DL0CS</t>
  </si>
  <si>
    <t>DL5SE</t>
  </si>
  <si>
    <t>DL2A</t>
  </si>
  <si>
    <t>DL4TA</t>
  </si>
  <si>
    <t>DL2DWP</t>
  </si>
  <si>
    <t>DL2ZA</t>
  </si>
  <si>
    <t>DL4FN</t>
  </si>
  <si>
    <t>DL5CD</t>
  </si>
  <si>
    <t>DL60DARC</t>
  </si>
  <si>
    <t>DL6EZ</t>
  </si>
  <si>
    <t>DL6RBH</t>
  </si>
  <si>
    <t>DL7URH</t>
  </si>
  <si>
    <t>DL8NBJ</t>
  </si>
  <si>
    <t>DL8RDL</t>
  </si>
  <si>
    <t>DL9NCR</t>
  </si>
  <si>
    <t>DL9NEI</t>
  </si>
  <si>
    <t>DM1TT</t>
  </si>
  <si>
    <t>DM2RN</t>
  </si>
  <si>
    <t>DM3PKK</t>
  </si>
  <si>
    <t>DM9K</t>
  </si>
  <si>
    <t>DD1LD</t>
  </si>
  <si>
    <t>DJ2QV</t>
  </si>
  <si>
    <t>DL1MJF</t>
  </si>
  <si>
    <t>DL3OBQ</t>
  </si>
  <si>
    <t>DN7DX</t>
  </si>
  <si>
    <t>DO1YCL</t>
  </si>
  <si>
    <t>DK4JY</t>
  </si>
  <si>
    <t>DL4RDJ</t>
  </si>
  <si>
    <t>DL5RMH</t>
  </si>
  <si>
    <t>DL5CW</t>
  </si>
  <si>
    <t>DL5LYM</t>
  </si>
  <si>
    <t>DL7VOA</t>
  </si>
  <si>
    <t>DL8LAS</t>
  </si>
  <si>
    <t>DL9EE</t>
  </si>
  <si>
    <t>DR2Q</t>
  </si>
  <si>
    <t>DL8MBS</t>
  </si>
  <si>
    <t>DR3W</t>
  </si>
  <si>
    <t>DL6MHW</t>
  </si>
  <si>
    <t>EA4/DH1TW</t>
  </si>
  <si>
    <t>DH1TW</t>
  </si>
  <si>
    <t>OL8R</t>
  </si>
  <si>
    <t>PA3GCV</t>
  </si>
  <si>
    <t>PA0SHY</t>
  </si>
  <si>
    <t>PA3FGA</t>
  </si>
  <si>
    <t>BEEMSTER CONTEST CLUB</t>
  </si>
  <si>
    <t>PA3AAV</t>
  </si>
  <si>
    <t>BEIJING SUNNY HAM CLUB</t>
  </si>
  <si>
    <t>BD1HW</t>
  </si>
  <si>
    <t>BD3EO/1</t>
  </si>
  <si>
    <t>BD3EO</t>
  </si>
  <si>
    <t>BH1BCV</t>
  </si>
  <si>
    <t>BEKASI DX CONTEST CLUB</t>
  </si>
  <si>
    <t>YE1C</t>
  </si>
  <si>
    <t>YD1JZ</t>
  </si>
  <si>
    <t>YD1ORZ</t>
  </si>
  <si>
    <t>YC1KAF</t>
  </si>
  <si>
    <t>YB1KAR</t>
  </si>
  <si>
    <t>YB1ALL</t>
  </si>
  <si>
    <t>YB1CCF</t>
  </si>
  <si>
    <t>YB1NWP</t>
  </si>
  <si>
    <t>BELARUS CONTEST CLUB</t>
  </si>
  <si>
    <t>EU1AZ</t>
  </si>
  <si>
    <t>EW5A</t>
  </si>
  <si>
    <t>EW2AA</t>
  </si>
  <si>
    <t>EW8DX</t>
  </si>
  <si>
    <t>EW8ZO</t>
  </si>
  <si>
    <t>EU8MM</t>
  </si>
  <si>
    <t>EW8-120</t>
  </si>
  <si>
    <t>EW8-132</t>
  </si>
  <si>
    <t>EW8ZZ</t>
  </si>
  <si>
    <t>EW8MM</t>
  </si>
  <si>
    <t>EU1CL</t>
  </si>
  <si>
    <t>EU1UN</t>
  </si>
  <si>
    <t>EU2MM</t>
  </si>
  <si>
    <t>EV1R</t>
  </si>
  <si>
    <t>EV6Z</t>
  </si>
  <si>
    <t>EW1BA</t>
  </si>
  <si>
    <t>BELOKRANJEC CONTEST CLUB</t>
  </si>
  <si>
    <t>S52W</t>
  </si>
  <si>
    <t>S53F</t>
  </si>
  <si>
    <t>S53MM</t>
  </si>
  <si>
    <t>S57C</t>
  </si>
  <si>
    <t>S50C</t>
  </si>
  <si>
    <t>S53CC</t>
  </si>
  <si>
    <t>BIG ISLAND AMATEUR RADIO CLUB</t>
  </si>
  <si>
    <t>KH7T</t>
  </si>
  <si>
    <t>BITTERN DX GROUP</t>
  </si>
  <si>
    <t>G1MIE</t>
  </si>
  <si>
    <t>G8NEO</t>
  </si>
  <si>
    <t>M6JJK</t>
  </si>
  <si>
    <t>BKV RADIO CLUB</t>
  </si>
  <si>
    <t>HA5OMM</t>
  </si>
  <si>
    <t>BLACK SEA CONTEST CLUB</t>
  </si>
  <si>
    <t>ER4LX</t>
  </si>
  <si>
    <t>LZ2FM</t>
  </si>
  <si>
    <t>TO7A</t>
  </si>
  <si>
    <t>UT5UGR</t>
  </si>
  <si>
    <t>UA6GP</t>
  </si>
  <si>
    <t>UA6NZ</t>
  </si>
  <si>
    <t>UR2VA</t>
  </si>
  <si>
    <t>UR5XMM</t>
  </si>
  <si>
    <t>UR7EP</t>
  </si>
  <si>
    <t>US6EX</t>
  </si>
  <si>
    <t>UT3SA</t>
  </si>
  <si>
    <t>UT4XU</t>
  </si>
  <si>
    <t>UT5JCE</t>
  </si>
  <si>
    <t>ONE</t>
  </si>
  <si>
    <t>UU2JQ</t>
  </si>
  <si>
    <t>UU5JFP</t>
  </si>
  <si>
    <t>UU7J</t>
  </si>
  <si>
    <t>UR5EAW</t>
  </si>
  <si>
    <t>UU0JM</t>
  </si>
  <si>
    <t>UU1AZ</t>
  </si>
  <si>
    <t>UU4JMG</t>
  </si>
  <si>
    <t>UU5JBO</t>
  </si>
  <si>
    <t>UU6JJ</t>
  </si>
  <si>
    <t>UU8JY</t>
  </si>
  <si>
    <t>UU9JQ</t>
  </si>
  <si>
    <t>UV8M</t>
  </si>
  <si>
    <t>UX3MR</t>
  </si>
  <si>
    <t>UW1G</t>
  </si>
  <si>
    <t>UY5HF</t>
  </si>
  <si>
    <t>UW3E</t>
  </si>
  <si>
    <t>UR5EFJ</t>
  </si>
  <si>
    <t>USE-073</t>
  </si>
  <si>
    <t>UW7CN</t>
  </si>
  <si>
    <t>UW7M</t>
  </si>
  <si>
    <t>UR3MP</t>
  </si>
  <si>
    <t>UX6VA</t>
  </si>
  <si>
    <t>UX7FC</t>
  </si>
  <si>
    <t>UY4F</t>
  </si>
  <si>
    <t>UY4WWA</t>
  </si>
  <si>
    <t>UT1WZ</t>
  </si>
  <si>
    <t>UZ7U</t>
  </si>
  <si>
    <t>UT3UA</t>
  </si>
  <si>
    <t>4L0A</t>
  </si>
  <si>
    <t>4L1FP</t>
  </si>
  <si>
    <t>4L4/UT5EO</t>
  </si>
  <si>
    <t>UT5EO</t>
  </si>
  <si>
    <t>4L6QC</t>
  </si>
  <si>
    <t>EA5FQ</t>
  </si>
  <si>
    <t>EM0X</t>
  </si>
  <si>
    <t>UT2XQ</t>
  </si>
  <si>
    <t>ER0WW</t>
  </si>
  <si>
    <t>UT5UDX</t>
  </si>
  <si>
    <t>ER1DA</t>
  </si>
  <si>
    <t>ER3AU</t>
  </si>
  <si>
    <t>ER3DX</t>
  </si>
  <si>
    <t>ER3ZZ</t>
  </si>
  <si>
    <t>ER5AA</t>
  </si>
  <si>
    <t>LZ1ONK</t>
  </si>
  <si>
    <t>UA6LCN</t>
  </si>
  <si>
    <t>UR4CWQ</t>
  </si>
  <si>
    <t>UR5KED</t>
  </si>
  <si>
    <t>UR5LO</t>
  </si>
  <si>
    <t>UR5VR</t>
  </si>
  <si>
    <t>UR7VA</t>
  </si>
  <si>
    <t>UT0NT</t>
  </si>
  <si>
    <t>UT2IV</t>
  </si>
  <si>
    <t>UT2UB</t>
  </si>
  <si>
    <t>UT3L</t>
  </si>
  <si>
    <t>UT4ZX</t>
  </si>
  <si>
    <t>UT5UIA</t>
  </si>
  <si>
    <t>UU1CW</t>
  </si>
  <si>
    <t>UU2CW</t>
  </si>
  <si>
    <t>UU2J</t>
  </si>
  <si>
    <t>UU5JIB</t>
  </si>
  <si>
    <t>UU2JG</t>
  </si>
  <si>
    <t>UU4JWA</t>
  </si>
  <si>
    <t>UU7JF</t>
  </si>
  <si>
    <t>UW2F</t>
  </si>
  <si>
    <t>UT0FT</t>
  </si>
  <si>
    <t>UX5D</t>
  </si>
  <si>
    <t>UT7DK</t>
  </si>
  <si>
    <t>UY5AA</t>
  </si>
  <si>
    <t>UY5AR</t>
  </si>
  <si>
    <t>UY7C</t>
  </si>
  <si>
    <t>UR3CMA</t>
  </si>
  <si>
    <t>UZ5UA</t>
  </si>
  <si>
    <t>BOLTON WIRELESS CLUB</t>
  </si>
  <si>
    <t>M0ANQ</t>
  </si>
  <si>
    <t>BOSNIA AND HERZEGOVINA CONTEST CLUB</t>
  </si>
  <si>
    <t>6W1SJ</t>
  </si>
  <si>
    <t>E78A</t>
  </si>
  <si>
    <t>E71A</t>
  </si>
  <si>
    <t>E73M</t>
  </si>
  <si>
    <t>E74A</t>
  </si>
  <si>
    <t>E74AA</t>
  </si>
  <si>
    <t>E74EBL</t>
  </si>
  <si>
    <t>E70R</t>
  </si>
  <si>
    <t>E76C</t>
  </si>
  <si>
    <t>E7DX</t>
  </si>
  <si>
    <t>E77DX</t>
  </si>
  <si>
    <t>J28AA</t>
  </si>
  <si>
    <t>E70A</t>
  </si>
  <si>
    <t>E73TTT</t>
  </si>
  <si>
    <t>E74IW</t>
  </si>
  <si>
    <t>BOTKYRKA RADIO AMATORER SK0HB</t>
  </si>
  <si>
    <t>SM0BYD</t>
  </si>
  <si>
    <t>BRACKNELL AMATEUR RADIO CLUB</t>
  </si>
  <si>
    <t>G4DDL</t>
  </si>
  <si>
    <t>BRIMHAM CONTEST GROUP</t>
  </si>
  <si>
    <t>G4IUF</t>
  </si>
  <si>
    <t>ZC4T</t>
  </si>
  <si>
    <t>M0WKR</t>
  </si>
  <si>
    <t>ZC4VJ</t>
  </si>
  <si>
    <t>TA4/G4MEM</t>
  </si>
  <si>
    <t>G4MEM</t>
  </si>
  <si>
    <t>BRISTOL CONTEST GROUP</t>
  </si>
  <si>
    <t>M0WLF</t>
  </si>
  <si>
    <t>BRITISH COLUMBIA DX CLUB</t>
  </si>
  <si>
    <t>VA7ST</t>
  </si>
  <si>
    <t>VE7KS</t>
  </si>
  <si>
    <t>VE7NS</t>
  </si>
  <si>
    <t>VE7XF</t>
  </si>
  <si>
    <t>VX7BC</t>
  </si>
  <si>
    <t>VE7BC</t>
  </si>
  <si>
    <t>VX7CC</t>
  </si>
  <si>
    <t>VE7CC</t>
  </si>
  <si>
    <t>N7RO</t>
  </si>
  <si>
    <t>VE7CV</t>
  </si>
  <si>
    <t>VE7SV</t>
  </si>
  <si>
    <t>VE7AHA</t>
  </si>
  <si>
    <t>YO6OBH</t>
  </si>
  <si>
    <t>VE7UF</t>
  </si>
  <si>
    <t>VE7FO</t>
  </si>
  <si>
    <t>VA7RN</t>
  </si>
  <si>
    <t>BRYANSK RADIO CLUB</t>
  </si>
  <si>
    <t>UA3YCX</t>
  </si>
  <si>
    <t>UA3YFL</t>
  </si>
  <si>
    <t>CALGARY AMATEUR RADIO ASSOCIATION</t>
  </si>
  <si>
    <t>VX6AO</t>
  </si>
  <si>
    <t>VA6APB</t>
  </si>
  <si>
    <t>VE6TC</t>
  </si>
  <si>
    <t>VE6AS</t>
  </si>
  <si>
    <t>VE6CCL</t>
  </si>
  <si>
    <t>VA6POP</t>
  </si>
  <si>
    <t>VE6SKY</t>
  </si>
  <si>
    <t>VE6AO</t>
  </si>
  <si>
    <t>CANARY ISLANDS DX SOCIETY</t>
  </si>
  <si>
    <t>EA8BQM</t>
  </si>
  <si>
    <t>CANTAREIRA DX GROUP</t>
  </si>
  <si>
    <t>PS2Y</t>
  </si>
  <si>
    <t>PT9PA</t>
  </si>
  <si>
    <t>PU2KLM</t>
  </si>
  <si>
    <t>PU8TEP</t>
  </si>
  <si>
    <t>PV2P</t>
  </si>
  <si>
    <t>PY2DY</t>
  </si>
  <si>
    <t>PW2B</t>
  </si>
  <si>
    <t>PW2P</t>
  </si>
  <si>
    <t>PY2XAT</t>
  </si>
  <si>
    <t>PX2T</t>
  </si>
  <si>
    <t>PY2DN</t>
  </si>
  <si>
    <t>PY2AC</t>
  </si>
  <si>
    <t>PY2BN</t>
  </si>
  <si>
    <t>PY2DEZ</t>
  </si>
  <si>
    <t>PY2OE</t>
  </si>
  <si>
    <t>PY2OX</t>
  </si>
  <si>
    <t>ZV2C</t>
  </si>
  <si>
    <t>PY2CX</t>
  </si>
  <si>
    <t>PY2XC</t>
  </si>
  <si>
    <t>CARIBBEAN CONTESTING CONSORTIUM</t>
  </si>
  <si>
    <t>PJ2T</t>
  </si>
  <si>
    <t>N4RV</t>
  </si>
  <si>
    <t>K8LEE</t>
  </si>
  <si>
    <t>W0CG</t>
  </si>
  <si>
    <t>AL7BA</t>
  </si>
  <si>
    <t>N4LZ</t>
  </si>
  <si>
    <t>WX0B</t>
  </si>
  <si>
    <t>PJ2BVU</t>
  </si>
  <si>
    <t>NP2L</t>
  </si>
  <si>
    <t>CE CONTEST GROUP</t>
  </si>
  <si>
    <t>CE2WWF</t>
  </si>
  <si>
    <t>CE4UJU</t>
  </si>
  <si>
    <t>XQ4CW</t>
  </si>
  <si>
    <t>CD1R</t>
  </si>
  <si>
    <t>CE1URJ</t>
  </si>
  <si>
    <t>CE1WBY</t>
  </si>
  <si>
    <t>CE3AA</t>
  </si>
  <si>
    <t>CE4CT</t>
  </si>
  <si>
    <t>CE3FZ</t>
  </si>
  <si>
    <t>XQ1IDM</t>
  </si>
  <si>
    <t>CENTRAL SERPUKHOV RADIOCLUB</t>
  </si>
  <si>
    <t>RO3DX</t>
  </si>
  <si>
    <t>RW3DOX</t>
  </si>
  <si>
    <t>CENTRAL SIBERIA DX CLUB</t>
  </si>
  <si>
    <t>RA0AM</t>
  </si>
  <si>
    <t>RU0AT</t>
  </si>
  <si>
    <t>RZ0AF</t>
  </si>
  <si>
    <t>RZ9HG</t>
  </si>
  <si>
    <t>RZ9IR</t>
  </si>
  <si>
    <t>UA0ANW</t>
  </si>
  <si>
    <t>RC8I</t>
  </si>
  <si>
    <t>UI9I</t>
  </si>
  <si>
    <t>RZ9HT</t>
  </si>
  <si>
    <t>CENTRO DE RADIOAFICIONADOS DARDO ROCHA</t>
  </si>
  <si>
    <t>LU7EE</t>
  </si>
  <si>
    <t>CHILLIWACK AMATEUR RADIO CLUB</t>
  </si>
  <si>
    <t>VE7GL</t>
  </si>
  <si>
    <t>VA7VZZ</t>
  </si>
  <si>
    <t>VA7XP</t>
  </si>
  <si>
    <t>CHILTERN DX CLUB</t>
  </si>
  <si>
    <t>C4Z</t>
  </si>
  <si>
    <t>5B4AIZ</t>
  </si>
  <si>
    <t>EI4GXB</t>
  </si>
  <si>
    <t>G3ZQH</t>
  </si>
  <si>
    <t>G4WGE</t>
  </si>
  <si>
    <t>ZM4G</t>
  </si>
  <si>
    <t>ZL2IFB</t>
  </si>
  <si>
    <t>G2HDR</t>
  </si>
  <si>
    <t>G3P</t>
  </si>
  <si>
    <t>G3WPH</t>
  </si>
  <si>
    <t>G3PSM</t>
  </si>
  <si>
    <t>G4DDX</t>
  </si>
  <si>
    <t>GW0VSW</t>
  </si>
  <si>
    <t>GW3KDB</t>
  </si>
  <si>
    <t>M5E</t>
  </si>
  <si>
    <t>G0CKV</t>
  </si>
  <si>
    <t>M6W</t>
  </si>
  <si>
    <t>G0DEZ</t>
  </si>
  <si>
    <t>MD0CCE</t>
  </si>
  <si>
    <t>CICEVAC CONTEST CLUB</t>
  </si>
  <si>
    <t>YT4A</t>
  </si>
  <si>
    <t>YT4W</t>
  </si>
  <si>
    <t>YU1DW</t>
  </si>
  <si>
    <t>YU1KX</t>
  </si>
  <si>
    <t>CLIPPERTON DX CLUB</t>
  </si>
  <si>
    <t>F1JKJ</t>
  </si>
  <si>
    <t>FM5AN</t>
  </si>
  <si>
    <t>CLUB OF RADIOAMATEURS TVER CITY AND REGION TV</t>
  </si>
  <si>
    <t>RD3AY</t>
  </si>
  <si>
    <t>CONTEST CAMBRIA</t>
  </si>
  <si>
    <t>GW7X</t>
  </si>
  <si>
    <t>GW4BLE</t>
  </si>
  <si>
    <t>CONTEST CLUB FINLAND</t>
  </si>
  <si>
    <t>OG0Z</t>
  </si>
  <si>
    <t>OH9MM</t>
  </si>
  <si>
    <t>OG2P</t>
  </si>
  <si>
    <t>OH2PM</t>
  </si>
  <si>
    <t>OG2U</t>
  </si>
  <si>
    <t>OH2IW</t>
  </si>
  <si>
    <t>OG4T</t>
  </si>
  <si>
    <t>OH4MFA</t>
  </si>
  <si>
    <t>OG5B</t>
  </si>
  <si>
    <t>OG6N</t>
  </si>
  <si>
    <t>OG7X</t>
  </si>
  <si>
    <t>OH1WZ</t>
  </si>
  <si>
    <t>OH6LI</t>
  </si>
  <si>
    <t>OH1RX</t>
  </si>
  <si>
    <t>OH2LNH</t>
  </si>
  <si>
    <t>OH3BU</t>
  </si>
  <si>
    <t>OH3CV</t>
  </si>
  <si>
    <t>OH6JYH</t>
  </si>
  <si>
    <t>OH6NJ</t>
  </si>
  <si>
    <t>OH6OS</t>
  </si>
  <si>
    <t>OH6TN</t>
  </si>
  <si>
    <t>OH8X</t>
  </si>
  <si>
    <t>PJ2/OH1VR</t>
  </si>
  <si>
    <t>OH1VR</t>
  </si>
  <si>
    <t>OG0I</t>
  </si>
  <si>
    <t>OH2TA</t>
  </si>
  <si>
    <t>OG6R</t>
  </si>
  <si>
    <t>OH6XY</t>
  </si>
  <si>
    <t>OG9W</t>
  </si>
  <si>
    <t>OH2BCI</t>
  </si>
  <si>
    <t>OH1BOI</t>
  </si>
  <si>
    <t>OH1NOA</t>
  </si>
  <si>
    <t>OH2BAH</t>
  </si>
  <si>
    <t>OH2KW</t>
  </si>
  <si>
    <t>OH2XX</t>
  </si>
  <si>
    <t>OH3FM</t>
  </si>
  <si>
    <t>OH5Z</t>
  </si>
  <si>
    <t>OH5WH</t>
  </si>
  <si>
    <t>OI6X</t>
  </si>
  <si>
    <t>TC4X</t>
  </si>
  <si>
    <t>OH0XX</t>
  </si>
  <si>
    <t>CONTEST CLUB ONTARIO</t>
  </si>
  <si>
    <t>VA3DX</t>
  </si>
  <si>
    <t>VA3PC</t>
  </si>
  <si>
    <t>VA3RKM</t>
  </si>
  <si>
    <t>VA3SWG</t>
  </si>
  <si>
    <t>VE3AD</t>
  </si>
  <si>
    <t>VE3AJ</t>
  </si>
  <si>
    <t>VE3BK</t>
  </si>
  <si>
    <t>VE3CR</t>
  </si>
  <si>
    <t>VE3CUI</t>
  </si>
  <si>
    <t>VE3DZ</t>
  </si>
  <si>
    <t>VE3EJ</t>
  </si>
  <si>
    <t>VE3EY</t>
  </si>
  <si>
    <t>VE3IAE</t>
  </si>
  <si>
    <t>VE3MGY</t>
  </si>
  <si>
    <t>VE3OM</t>
  </si>
  <si>
    <t>VE3RCN</t>
  </si>
  <si>
    <t>VE3RHD</t>
  </si>
  <si>
    <t>VE3RZ</t>
  </si>
  <si>
    <t>VE3TA</t>
  </si>
  <si>
    <t>VE3TU</t>
  </si>
  <si>
    <t>VE3TW</t>
  </si>
  <si>
    <t>VE3UTT</t>
  </si>
  <si>
    <t>VE3XAT</t>
  </si>
  <si>
    <t>VG3CCO</t>
  </si>
  <si>
    <t>VE3KZ</t>
  </si>
  <si>
    <t>VG3JFF</t>
  </si>
  <si>
    <t>VG3RJ</t>
  </si>
  <si>
    <t>VA3RJ</t>
  </si>
  <si>
    <t>VG3WR</t>
  </si>
  <si>
    <t>VA3WR</t>
  </si>
  <si>
    <t>VX3AP</t>
  </si>
  <si>
    <t>LU7DW</t>
  </si>
  <si>
    <t>VX3AT</t>
  </si>
  <si>
    <t>VE3AT</t>
  </si>
  <si>
    <t>VX3CW</t>
  </si>
  <si>
    <t>VE3CW</t>
  </si>
  <si>
    <t>VX3CX</t>
  </si>
  <si>
    <t>VE3CX</t>
  </si>
  <si>
    <t>VX3FH</t>
  </si>
  <si>
    <t>VE3FH</t>
  </si>
  <si>
    <t>VX3JAQ</t>
  </si>
  <si>
    <t>VE3JAQ</t>
  </si>
  <si>
    <t>VX3OI</t>
  </si>
  <si>
    <t>VE3OI</t>
  </si>
  <si>
    <t>VA3ATT</t>
  </si>
  <si>
    <t>VA3EC</t>
  </si>
  <si>
    <t>VA3HJ</t>
  </si>
  <si>
    <t>VA3SB</t>
  </si>
  <si>
    <t>VE3EBN</t>
  </si>
  <si>
    <t>VE3EK</t>
  </si>
  <si>
    <t>YT3H</t>
  </si>
  <si>
    <t>VE3FJ</t>
  </si>
  <si>
    <t>VE3JM</t>
  </si>
  <si>
    <t>VE3KAO</t>
  </si>
  <si>
    <t>VE3KF</t>
  </si>
  <si>
    <t>VE3OSZ</t>
  </si>
  <si>
    <t>VE3RSA</t>
  </si>
  <si>
    <t>VE3UZ</t>
  </si>
  <si>
    <t>VE3XB</t>
  </si>
  <si>
    <t>VE3XD</t>
  </si>
  <si>
    <t>VE3YAA</t>
  </si>
  <si>
    <t>VE3DQ</t>
  </si>
  <si>
    <t>VE3NFR</t>
  </si>
  <si>
    <t>CONTEST CUMBRIA</t>
  </si>
  <si>
    <t>G4IIY</t>
  </si>
  <si>
    <t>CONTEST GROUP DU QUEBEC</t>
  </si>
  <si>
    <t>VA2WDQ</t>
  </si>
  <si>
    <t>VE2DC</t>
  </si>
  <si>
    <t>VE2EZD</t>
  </si>
  <si>
    <t>VE2FXL</t>
  </si>
  <si>
    <t>VA2EW</t>
  </si>
  <si>
    <t>VE2TZT</t>
  </si>
  <si>
    <t>VC2W</t>
  </si>
  <si>
    <t>VE2FK</t>
  </si>
  <si>
    <t>VE2HLS</t>
  </si>
  <si>
    <t>VE2JCW</t>
  </si>
  <si>
    <t>VE2XAA</t>
  </si>
  <si>
    <t>CRAY VALLEY RADIO SOCIETY</t>
  </si>
  <si>
    <t>M0MCV</t>
  </si>
  <si>
    <t>M8C</t>
  </si>
  <si>
    <t>G0VJG</t>
  </si>
  <si>
    <t>CROATIAN CONTEST CLUB</t>
  </si>
  <si>
    <t>9A1CFR</t>
  </si>
  <si>
    <t>9A2NO</t>
  </si>
  <si>
    <t>9A1P</t>
  </si>
  <si>
    <t>9A1UN</t>
  </si>
  <si>
    <t>9A2EU</t>
  </si>
  <si>
    <t>9A2GA</t>
  </si>
  <si>
    <t>9A3AGS</t>
  </si>
  <si>
    <t>9A3B</t>
  </si>
  <si>
    <t>9A1AA</t>
  </si>
  <si>
    <t>9A2VR</t>
  </si>
  <si>
    <t>9A3CWW</t>
  </si>
  <si>
    <t>9A3SM</t>
  </si>
  <si>
    <t>9A3XV</t>
  </si>
  <si>
    <t>9A4AA</t>
  </si>
  <si>
    <t>9A4D</t>
  </si>
  <si>
    <t>9A7DX</t>
  </si>
  <si>
    <t>9A4VM</t>
  </si>
  <si>
    <t>9A5D</t>
  </si>
  <si>
    <t>9A3AAX</t>
  </si>
  <si>
    <t>9A3ID</t>
  </si>
  <si>
    <t>9A3NY</t>
  </si>
  <si>
    <t>9A3VM</t>
  </si>
  <si>
    <t>9A5DU</t>
  </si>
  <si>
    <t>9A5ST</t>
  </si>
  <si>
    <t>9A6K</t>
  </si>
  <si>
    <t>9A5MT</t>
  </si>
  <si>
    <t>9A7IUP</t>
  </si>
  <si>
    <t>9A8A</t>
  </si>
  <si>
    <t>9A8M</t>
  </si>
  <si>
    <t>9A8DX</t>
  </si>
  <si>
    <t>9A9A</t>
  </si>
  <si>
    <t>9A9L</t>
  </si>
  <si>
    <t>E79D</t>
  </si>
  <si>
    <t>9A1CMA</t>
  </si>
  <si>
    <t>9A5TO</t>
  </si>
  <si>
    <t>9A4MF</t>
  </si>
  <si>
    <t>9A4U</t>
  </si>
  <si>
    <t>9A6KKD</t>
  </si>
  <si>
    <t>9A4WY</t>
  </si>
  <si>
    <t>9A5W</t>
  </si>
  <si>
    <t>9A7T</t>
  </si>
  <si>
    <t>9A5MR</t>
  </si>
  <si>
    <t>9A8W</t>
  </si>
  <si>
    <t>CROATIAN DXPEDITION GROUP</t>
  </si>
  <si>
    <t>9A2U</t>
  </si>
  <si>
    <t>9A3ZA</t>
  </si>
  <si>
    <t>CS DX CLUB ORADEA</t>
  </si>
  <si>
    <t>YO5BRZ</t>
  </si>
  <si>
    <t>CS PETROLUL PLOIESTI</t>
  </si>
  <si>
    <t>YO4WZ</t>
  </si>
  <si>
    <t>YO9FNP</t>
  </si>
  <si>
    <t>YO9CB</t>
  </si>
  <si>
    <t>YQ9W</t>
  </si>
  <si>
    <t>YO9GDN</t>
  </si>
  <si>
    <t>YR9F</t>
  </si>
  <si>
    <t>CS SILVER FOX DEVA</t>
  </si>
  <si>
    <t>YO2LXW</t>
  </si>
  <si>
    <t>YO2MHJ</t>
  </si>
  <si>
    <t>YO2LAN</t>
  </si>
  <si>
    <t>CS VIDECOLOR</t>
  </si>
  <si>
    <t>YO2LHD</t>
  </si>
  <si>
    <t>CS YO HD ANTENA DX GRUP</t>
  </si>
  <si>
    <t>YO2BPZ</t>
  </si>
  <si>
    <t>CSM ARMATURA ZALAU</t>
  </si>
  <si>
    <t>YO5AJR</t>
  </si>
  <si>
    <t>CSM BAIA MARE</t>
  </si>
  <si>
    <t>YO5OHY</t>
  </si>
  <si>
    <t>YO5OPH</t>
  </si>
  <si>
    <t>YR5N</t>
  </si>
  <si>
    <t>YO5PBF</t>
  </si>
  <si>
    <t>CSM BISTRITA</t>
  </si>
  <si>
    <t>YO5OLD</t>
  </si>
  <si>
    <t>CSM BOTOSANI</t>
  </si>
  <si>
    <t>YO8RFS</t>
  </si>
  <si>
    <t>CSM CLUJ-NAPOCA</t>
  </si>
  <si>
    <t>YO5FMT</t>
  </si>
  <si>
    <t>CSM CRAIOVA</t>
  </si>
  <si>
    <t>YO7CWP</t>
  </si>
  <si>
    <t>YO7LGI</t>
  </si>
  <si>
    <t>YP7P</t>
  </si>
  <si>
    <t>YO7BGA</t>
  </si>
  <si>
    <t>YO7MGG</t>
  </si>
  <si>
    <t>YO7LHC</t>
  </si>
  <si>
    <t>CSM TIMISOARA</t>
  </si>
  <si>
    <t>YO2IS</t>
  </si>
  <si>
    <t>CSR ISTRITA BUZAU</t>
  </si>
  <si>
    <t>YO9CWY</t>
  </si>
  <si>
    <t>YO9HJY</t>
  </si>
  <si>
    <t>CSTA BUCURESTI</t>
  </si>
  <si>
    <t>YO3CZW</t>
  </si>
  <si>
    <t>YO3FOM</t>
  </si>
  <si>
    <t>YO3ZA</t>
  </si>
  <si>
    <t>YR0R</t>
  </si>
  <si>
    <t>YO3HKW</t>
  </si>
  <si>
    <t>CSTA SUCEAVA</t>
  </si>
  <si>
    <t>YR8B</t>
  </si>
  <si>
    <t>YO8TOH</t>
  </si>
  <si>
    <t>CT3 MADEIRA CONTEST TEAM</t>
  </si>
  <si>
    <t>CR3A</t>
  </si>
  <si>
    <t>CT3BD</t>
  </si>
  <si>
    <t>CT3DZ</t>
  </si>
  <si>
    <t>CT3EE</t>
  </si>
  <si>
    <t>CT3EN</t>
  </si>
  <si>
    <t>CT3KU</t>
  </si>
  <si>
    <t>CT3KY</t>
  </si>
  <si>
    <t>CWJF GROUP</t>
  </si>
  <si>
    <t>PS7DX</t>
  </si>
  <si>
    <t>PV8ADI</t>
  </si>
  <si>
    <t>PY2FFW</t>
  </si>
  <si>
    <t>CZECH CONTEST CLUB</t>
  </si>
  <si>
    <t>OK6AY</t>
  </si>
  <si>
    <t>OK1AY</t>
  </si>
  <si>
    <t>OK2EC</t>
  </si>
  <si>
    <t>DANISH DX GROUP</t>
  </si>
  <si>
    <t>OZ4NA</t>
  </si>
  <si>
    <t>OZ4RT</t>
  </si>
  <si>
    <t>OV3X</t>
  </si>
  <si>
    <t>OZ8AE</t>
  </si>
  <si>
    <t>OZ6TL</t>
  </si>
  <si>
    <t>OZ7BQ</t>
  </si>
  <si>
    <t>DELTA JANDARMI ASOCIATION</t>
  </si>
  <si>
    <t>YO4FTC</t>
  </si>
  <si>
    <t>YO4KCC</t>
  </si>
  <si>
    <t>DL-DX RTTY CONTEST GROUP</t>
  </si>
  <si>
    <t>DD9WG</t>
  </si>
  <si>
    <t>DL2YCA</t>
  </si>
  <si>
    <t>DNEPR CONTEST GROUP</t>
  </si>
  <si>
    <t>UR5EPG</t>
  </si>
  <si>
    <t>UT6EE</t>
  </si>
  <si>
    <t>UT7EZ</t>
  </si>
  <si>
    <t>DOMODEDOVO</t>
  </si>
  <si>
    <t>RN3FS</t>
  </si>
  <si>
    <t>RX3FS</t>
  </si>
  <si>
    <t>RD3DT</t>
  </si>
  <si>
    <t>RK3DXZ</t>
  </si>
  <si>
    <t>RU3BH</t>
  </si>
  <si>
    <t>RN3AQU</t>
  </si>
  <si>
    <t>RZ3FQ</t>
  </si>
  <si>
    <t>DON BOSCO AMATEUR RADIO CLUB</t>
  </si>
  <si>
    <t>DX1DBT</t>
  </si>
  <si>
    <t>DU1QRX</t>
  </si>
  <si>
    <t>DV1VLD</t>
  </si>
  <si>
    <t>DV1VLR</t>
  </si>
  <si>
    <t>DW1SEM</t>
  </si>
  <si>
    <t>DW1SMX</t>
  </si>
  <si>
    <t>DU1VNB</t>
  </si>
  <si>
    <t>DV1VNZ</t>
  </si>
  <si>
    <t>PAUL</t>
  </si>
  <si>
    <t>IVAN</t>
  </si>
  <si>
    <t>RAMON</t>
  </si>
  <si>
    <t>KEVS</t>
  </si>
  <si>
    <t>ROD</t>
  </si>
  <si>
    <t>ERWIN</t>
  </si>
  <si>
    <t>RANNIE</t>
  </si>
  <si>
    <t>RENZO</t>
  </si>
  <si>
    <t>JOEL</t>
  </si>
  <si>
    <t>KIM</t>
  </si>
  <si>
    <t>JOEL_G</t>
  </si>
  <si>
    <t>DV1VLM</t>
  </si>
  <si>
    <t>DONBASS</t>
  </si>
  <si>
    <t>US5IND</t>
  </si>
  <si>
    <t>US5ISV</t>
  </si>
  <si>
    <t>US7IA</t>
  </si>
  <si>
    <t>UT1IM</t>
  </si>
  <si>
    <t>UX6IB</t>
  </si>
  <si>
    <t>US3ITA</t>
  </si>
  <si>
    <t>DORNA DX GRUP</t>
  </si>
  <si>
    <t>YO8DAR</t>
  </si>
  <si>
    <t>YR8D</t>
  </si>
  <si>
    <t>DORRIDGE SCOUT GROUP</t>
  </si>
  <si>
    <t>M0XXT</t>
  </si>
  <si>
    <t>M0MCX</t>
  </si>
  <si>
    <t>G4MKP</t>
  </si>
  <si>
    <t>M0VKY</t>
  </si>
  <si>
    <t>VA7AM</t>
  </si>
  <si>
    <t>M9X</t>
  </si>
  <si>
    <t>DOZEN DASHES CONTEST CLUB</t>
  </si>
  <si>
    <t>OM0M</t>
  </si>
  <si>
    <t>OM8AW</t>
  </si>
  <si>
    <t>DUBNA DX CLUB</t>
  </si>
  <si>
    <t>RA3DW</t>
  </si>
  <si>
    <t>DX1ARM</t>
  </si>
  <si>
    <t>DU1AV</t>
  </si>
  <si>
    <t>DX4LIFE CONTEST CLUB</t>
  </si>
  <si>
    <t>KP2DX</t>
  </si>
  <si>
    <t>KP2BH</t>
  </si>
  <si>
    <t>DXCOLOMBIA AMATEUR RADIO CLUB</t>
  </si>
  <si>
    <t>HK1KYR</t>
  </si>
  <si>
    <t>HK1NK</t>
  </si>
  <si>
    <t>EAST COAST CANADA CONTEST CLUB</t>
  </si>
  <si>
    <t>VO1KVT</t>
  </si>
  <si>
    <t>VO1TA</t>
  </si>
  <si>
    <t>EASTERN SOVEREIGN BASE AREA</t>
  </si>
  <si>
    <t>ZC4LI</t>
  </si>
  <si>
    <t>EDIT14</t>
  </si>
  <si>
    <t>SN4W</t>
  </si>
  <si>
    <t>SP1QXK</t>
  </si>
  <si>
    <t>SQ6STI</t>
  </si>
  <si>
    <t>EFREMOVSKY RADIOCLUB</t>
  </si>
  <si>
    <t>RU3PU</t>
  </si>
  <si>
    <t>UA3PNO</t>
  </si>
  <si>
    <t>ELMENDORF AMATEUR RADIO SOCIETY</t>
  </si>
  <si>
    <t>KL7AIR</t>
  </si>
  <si>
    <t>NL7WW</t>
  </si>
  <si>
    <t>KL7KO</t>
  </si>
  <si>
    <t>KL2HN</t>
  </si>
  <si>
    <t>FALKOPINGS RADIOCLUB</t>
  </si>
  <si>
    <t>SA6AIN</t>
  </si>
  <si>
    <t>SA6BET</t>
  </si>
  <si>
    <t>SK6HD</t>
  </si>
  <si>
    <t>SA6AQP</t>
  </si>
  <si>
    <t>SM6FKF</t>
  </si>
  <si>
    <t>SM6NOC</t>
  </si>
  <si>
    <t>FERRARA DX TEAM</t>
  </si>
  <si>
    <t>I4JEE</t>
  </si>
  <si>
    <t>FORTALEZA DX GROUP</t>
  </si>
  <si>
    <t>PU7MMF</t>
  </si>
  <si>
    <t>ZY7C</t>
  </si>
  <si>
    <t>PT7CB</t>
  </si>
  <si>
    <t>PT7YV</t>
  </si>
  <si>
    <t>PT7ZAP</t>
  </si>
  <si>
    <t>PY1NX</t>
  </si>
  <si>
    <t>PY7RP</t>
  </si>
  <si>
    <t>PY8AZT</t>
  </si>
  <si>
    <t>FOSHAN AMATEUR RADIO CLUB</t>
  </si>
  <si>
    <t>BA7IN</t>
  </si>
  <si>
    <t>BD7IXG</t>
  </si>
  <si>
    <t>BH7MLY</t>
  </si>
  <si>
    <t>FOX CONTEST CLUB</t>
  </si>
  <si>
    <t>YT8A</t>
  </si>
  <si>
    <t>YU1EA</t>
  </si>
  <si>
    <t>YU1LM</t>
  </si>
  <si>
    <t>YU6DX</t>
  </si>
  <si>
    <t>YU0A</t>
  </si>
  <si>
    <t>YU1RA</t>
  </si>
  <si>
    <t>YU0U</t>
  </si>
  <si>
    <t>YU1KT</t>
  </si>
  <si>
    <t>FRIESE RADIO AMATEUR GROEP</t>
  </si>
  <si>
    <t>PA5W</t>
  </si>
  <si>
    <t>PI4FRG</t>
  </si>
  <si>
    <t>FRO-NORRTELJE</t>
  </si>
  <si>
    <t>SG0M</t>
  </si>
  <si>
    <t>SL0W</t>
  </si>
  <si>
    <t>SM0AJU</t>
  </si>
  <si>
    <t>SM0FM</t>
  </si>
  <si>
    <t>SM0R</t>
  </si>
  <si>
    <t>SM0RUX</t>
  </si>
  <si>
    <t>SM5D</t>
  </si>
  <si>
    <t>SM5DJZ</t>
  </si>
  <si>
    <t>G5O CONTEST GROUP</t>
  </si>
  <si>
    <t>G5O</t>
  </si>
  <si>
    <t>G3SHF</t>
  </si>
  <si>
    <t>G0SYP</t>
  </si>
  <si>
    <t>G4OCR</t>
  </si>
  <si>
    <t>GEMILANG AMATEUR RADIO CLUB</t>
  </si>
  <si>
    <t>V85TX</t>
  </si>
  <si>
    <t>V88AVE</t>
  </si>
  <si>
    <t>GERMAN DX FOUNDATION</t>
  </si>
  <si>
    <t>DJ9HX</t>
  </si>
  <si>
    <t>DK5IR</t>
  </si>
  <si>
    <t>DK9VA</t>
  </si>
  <si>
    <t>GIPANIS CONTEST GROUP</t>
  </si>
  <si>
    <t>US0ZK</t>
  </si>
  <si>
    <t>UW5ZM</t>
  </si>
  <si>
    <t>UX8ZA</t>
  </si>
  <si>
    <t>UY5TE</t>
  </si>
  <si>
    <t>UR5ZVJ</t>
  </si>
  <si>
    <t>UR7ZO</t>
  </si>
  <si>
    <t>UT4ZG</t>
  </si>
  <si>
    <t>UY0ZG</t>
  </si>
  <si>
    <t>UY2ZZ</t>
  </si>
  <si>
    <t>GMDX GROUP</t>
  </si>
  <si>
    <t>GM1F</t>
  </si>
  <si>
    <t>GM4FAM</t>
  </si>
  <si>
    <t>GM1J</t>
  </si>
  <si>
    <t>MM0BQI</t>
  </si>
  <si>
    <t>GM4UBJ</t>
  </si>
  <si>
    <t>GRABOVAC CONTEST CLUB</t>
  </si>
  <si>
    <t>YT9A</t>
  </si>
  <si>
    <t>GRIMSBY AMATEUR RADIO SOCIETY</t>
  </si>
  <si>
    <t>G3RSD</t>
  </si>
  <si>
    <t>G6NUM</t>
  </si>
  <si>
    <t>GRUPO ARGENTINO DE CW</t>
  </si>
  <si>
    <t>LU7DSU</t>
  </si>
  <si>
    <t>LU1DZ</t>
  </si>
  <si>
    <t>LU1ICX</t>
  </si>
  <si>
    <t>GRUPO DIGITAL MEXICO</t>
  </si>
  <si>
    <t>4B2WK</t>
  </si>
  <si>
    <t>GRUPO DXXE</t>
  </si>
  <si>
    <t>4B1KK</t>
  </si>
  <si>
    <t>XE1KK</t>
  </si>
  <si>
    <t>XE2AUD</t>
  </si>
  <si>
    <t>XE2AU</t>
  </si>
  <si>
    <t>XE3N</t>
  </si>
  <si>
    <t>4B1EE</t>
  </si>
  <si>
    <t>XE1EE</t>
  </si>
  <si>
    <t>4B2AU</t>
  </si>
  <si>
    <t>4B2S</t>
  </si>
  <si>
    <t>XE2S</t>
  </si>
  <si>
    <t>GUARA DX GROUP</t>
  </si>
  <si>
    <t>PR7AB</t>
  </si>
  <si>
    <t>PR7AF</t>
  </si>
  <si>
    <t>PR7AR</t>
  </si>
  <si>
    <t>PR7AYE</t>
  </si>
  <si>
    <t>PR7FMT</t>
  </si>
  <si>
    <t>PV8AA</t>
  </si>
  <si>
    <t>PV8DX</t>
  </si>
  <si>
    <t>PV8ABC</t>
  </si>
  <si>
    <t>PY7VI</t>
  </si>
  <si>
    <t>PR7HR</t>
  </si>
  <si>
    <t>PY7OJ</t>
  </si>
  <si>
    <t>HA5JI</t>
  </si>
  <si>
    <t>HAROS RADIO CLUB</t>
  </si>
  <si>
    <t>HA2MN</t>
  </si>
  <si>
    <t>HA5PT</t>
  </si>
  <si>
    <t>HG5O</t>
  </si>
  <si>
    <t>HAWAII DX ASSOCIATION</t>
  </si>
  <si>
    <t>AH6RR</t>
  </si>
  <si>
    <t>HERSTMONCEUX MEGACYCLES</t>
  </si>
  <si>
    <t>GX3YNN</t>
  </si>
  <si>
    <t>M0CHW</t>
  </si>
  <si>
    <t>HONDA R AND D HAM CLUB TOCHIGI</t>
  </si>
  <si>
    <t>JF1RYU</t>
  </si>
  <si>
    <t>JJ1WWL</t>
  </si>
  <si>
    <t>HORNET DX TEAM</t>
  </si>
  <si>
    <t>ZV2K</t>
  </si>
  <si>
    <t>HUANCAVILCA DX RADIO CLUB</t>
  </si>
  <si>
    <t>HC2AQ</t>
  </si>
  <si>
    <t>HUNGARIAN DX CLUB</t>
  </si>
  <si>
    <t>HA1TNX</t>
  </si>
  <si>
    <t>HA8TP</t>
  </si>
  <si>
    <t>HG1S</t>
  </si>
  <si>
    <t>HA1TJ</t>
  </si>
  <si>
    <t>HA1DAI</t>
  </si>
  <si>
    <t>HA6NF</t>
  </si>
  <si>
    <t>HA1DAE</t>
  </si>
  <si>
    <t>HG8C</t>
  </si>
  <si>
    <t>HA8EK</t>
  </si>
  <si>
    <t>HA1AG</t>
  </si>
  <si>
    <t>HA5KDQ</t>
  </si>
  <si>
    <t>HA1CW</t>
  </si>
  <si>
    <t>HA8BE</t>
  </si>
  <si>
    <t>J48HW</t>
  </si>
  <si>
    <t>HA0HW</t>
  </si>
  <si>
    <t>INSUBRIA RADIO CLUB</t>
  </si>
  <si>
    <t>HB9EFJ</t>
  </si>
  <si>
    <t>IZ3DBA</t>
  </si>
  <si>
    <t>I2AZ</t>
  </si>
  <si>
    <t>INTERNATIONAL RADIO CONTEST GROUP</t>
  </si>
  <si>
    <t>HB9EE</t>
  </si>
  <si>
    <t>HB9ELV</t>
  </si>
  <si>
    <t>IRKUTSK RADIO CLUB</t>
  </si>
  <si>
    <t>RZ0SZZ</t>
  </si>
  <si>
    <t>UA0BA</t>
  </si>
  <si>
    <t>UA0SM</t>
  </si>
  <si>
    <t>RA0STF</t>
  </si>
  <si>
    <t>RN0SA</t>
  </si>
  <si>
    <t>RA0SDU</t>
  </si>
  <si>
    <t>UA0SBQ</t>
  </si>
  <si>
    <t>IVANOVO DX CLUB</t>
  </si>
  <si>
    <t>RU3UM</t>
  </si>
  <si>
    <t>UA3UCD</t>
  </si>
  <si>
    <t>IZMAIL RADIO CLUB</t>
  </si>
  <si>
    <t>ER2RM</t>
  </si>
  <si>
    <t>UR6F</t>
  </si>
  <si>
    <t>UX0FF</t>
  </si>
  <si>
    <t>JABLANIK BEARS CONTEST CLUB</t>
  </si>
  <si>
    <t>YT2AAA</t>
  </si>
  <si>
    <t>JAKARTA DX CONTEST TEAM</t>
  </si>
  <si>
    <t>YE0X</t>
  </si>
  <si>
    <t>YB0DJ</t>
  </si>
  <si>
    <t>YB0ECT</t>
  </si>
  <si>
    <t>YB0KVN</t>
  </si>
  <si>
    <t>YB0YAD</t>
  </si>
  <si>
    <t>YC0BIK</t>
  </si>
  <si>
    <t>YC0BCR</t>
  </si>
  <si>
    <t>YC0IUN</t>
  </si>
  <si>
    <t>YC0KVM</t>
  </si>
  <si>
    <t>YC0LLY</t>
  </si>
  <si>
    <t>YC0MXV</t>
  </si>
  <si>
    <t>YC0RAN</t>
  </si>
  <si>
    <t>YC0VKI</t>
  </si>
  <si>
    <t>YC0WBY</t>
  </si>
  <si>
    <t>YD0IDR</t>
  </si>
  <si>
    <t>YD0LDT</t>
  </si>
  <si>
    <t>KALININGRAD RADIO CLUB</t>
  </si>
  <si>
    <t>RN2FQ</t>
  </si>
  <si>
    <t>UA2FFX/1</t>
  </si>
  <si>
    <t>UA2FFX</t>
  </si>
  <si>
    <t>UA2FT</t>
  </si>
  <si>
    <t>KAUNAS UNIVERSITY OF TECHNOLOGY RADIO CLUB</t>
  </si>
  <si>
    <t>LY11BY</t>
  </si>
  <si>
    <t>LY1AKM</t>
  </si>
  <si>
    <t>LY1R</t>
  </si>
  <si>
    <t>LY1XA</t>
  </si>
  <si>
    <t>LY2AT</t>
  </si>
  <si>
    <t>LY2BKT</t>
  </si>
  <si>
    <t>LY2BUU</t>
  </si>
  <si>
    <t>LY2CO</t>
  </si>
  <si>
    <t>LY2K</t>
  </si>
  <si>
    <t>LY2ND</t>
  </si>
  <si>
    <t>LY2OM</t>
  </si>
  <si>
    <t>JONAS</t>
  </si>
  <si>
    <t>LY2OU</t>
  </si>
  <si>
    <t>LY2RJ</t>
  </si>
  <si>
    <t>LY2SA</t>
  </si>
  <si>
    <t>LY2T</t>
  </si>
  <si>
    <t>LY2TS</t>
  </si>
  <si>
    <t>LY3B</t>
  </si>
  <si>
    <t>LY4CW</t>
  </si>
  <si>
    <t>LY5G</t>
  </si>
  <si>
    <t>LY6A</t>
  </si>
  <si>
    <t>LY7A</t>
  </si>
  <si>
    <t>LYR-346</t>
  </si>
  <si>
    <t>LY3BB</t>
  </si>
  <si>
    <t>LY1FK</t>
  </si>
  <si>
    <t>LY1SR</t>
  </si>
  <si>
    <t>LY2J</t>
  </si>
  <si>
    <t>LY2KJ</t>
  </si>
  <si>
    <t>LY3ZM</t>
  </si>
  <si>
    <t>LY3HD</t>
  </si>
  <si>
    <t>LY3DA</t>
  </si>
  <si>
    <t>LY2LL</t>
  </si>
  <si>
    <t>LY1FU</t>
  </si>
  <si>
    <t>LY4L</t>
  </si>
  <si>
    <t>LY3UT</t>
  </si>
  <si>
    <t>LY4Z</t>
  </si>
  <si>
    <t>LY2NK</t>
  </si>
  <si>
    <t>LY9A</t>
  </si>
  <si>
    <t>LY1BX</t>
  </si>
  <si>
    <t>LY1CT</t>
  </si>
  <si>
    <t>LY1FGP</t>
  </si>
  <si>
    <t>LY1M</t>
  </si>
  <si>
    <t>LY2BOS</t>
  </si>
  <si>
    <t>LY2LF</t>
  </si>
  <si>
    <t>LY2SQ</t>
  </si>
  <si>
    <t>LY3CW</t>
  </si>
  <si>
    <t>LY3O</t>
  </si>
  <si>
    <t>LY4T</t>
  </si>
  <si>
    <t>LY2OA</t>
  </si>
  <si>
    <t>LY2BMX</t>
  </si>
  <si>
    <t>LY3BAD</t>
  </si>
  <si>
    <t>LY1EE</t>
  </si>
  <si>
    <t>LY1DI</t>
  </si>
  <si>
    <t>LY7M</t>
  </si>
  <si>
    <t>KEMEROVO RADIO CLUB</t>
  </si>
  <si>
    <t>UA9UDR</t>
  </si>
  <si>
    <t>UA9UPG</t>
  </si>
  <si>
    <t>KIEV CONTEST GROUP</t>
  </si>
  <si>
    <t>UV5U</t>
  </si>
  <si>
    <t>UX1UA</t>
  </si>
  <si>
    <t>KIEV RADIO CLUB</t>
  </si>
  <si>
    <t>UT5UKA</t>
  </si>
  <si>
    <t>KILMARNOCK AND LOUDOUN ARC</t>
  </si>
  <si>
    <t>GM7A</t>
  </si>
  <si>
    <t>GM0DJG</t>
  </si>
  <si>
    <t>GM7AAJ</t>
  </si>
  <si>
    <t>GM3YEH</t>
  </si>
  <si>
    <t>MM0GHM</t>
  </si>
  <si>
    <t>MM0GOR</t>
  </si>
  <si>
    <t>MM3VNW</t>
  </si>
  <si>
    <t>MM6ISM</t>
  </si>
  <si>
    <t>KKKK CONTEST CLUB KRASNODARSKOGO KRAYA</t>
  </si>
  <si>
    <t>RW6BN</t>
  </si>
  <si>
    <t>RA6AAW</t>
  </si>
  <si>
    <t>RW6CF</t>
  </si>
  <si>
    <t>KOREA CONTEST CLUB</t>
  </si>
  <si>
    <t>HL1VAU</t>
  </si>
  <si>
    <t>KRISTIANSTADS RADIOAMATORER</t>
  </si>
  <si>
    <t>SA7AOI</t>
  </si>
  <si>
    <t>SK7A</t>
  </si>
  <si>
    <t>SK7BQ</t>
  </si>
  <si>
    <t>SM7TZK</t>
  </si>
  <si>
    <t>KRIVBASS</t>
  </si>
  <si>
    <t>UT0EZ</t>
  </si>
  <si>
    <t>UT5EPP</t>
  </si>
  <si>
    <t>UT8EL</t>
  </si>
  <si>
    <t>LA CONTEST CLUB</t>
  </si>
  <si>
    <t>LA7GNA</t>
  </si>
  <si>
    <t>LA9TJA</t>
  </si>
  <si>
    <t>LN5O</t>
  </si>
  <si>
    <t>LA6FJA</t>
  </si>
  <si>
    <t>LN9Z</t>
  </si>
  <si>
    <t>LA5KO</t>
  </si>
  <si>
    <t>LB1G</t>
  </si>
  <si>
    <t>LA9Z</t>
  </si>
  <si>
    <t>LN3Z</t>
  </si>
  <si>
    <t>LA3BO</t>
  </si>
  <si>
    <t>LA8HGA</t>
  </si>
  <si>
    <t>LB1GB</t>
  </si>
  <si>
    <t>LAKE WETTERN DX GROUP</t>
  </si>
  <si>
    <t>SA1A</t>
  </si>
  <si>
    <t>SM1TDE</t>
  </si>
  <si>
    <t>SM6C</t>
  </si>
  <si>
    <t>LATVIAN CONTEST CLUB</t>
  </si>
  <si>
    <t>YL0Y</t>
  </si>
  <si>
    <t>YL2GQT</t>
  </si>
  <si>
    <t>YL2BJ</t>
  </si>
  <si>
    <t>YL2CR</t>
  </si>
  <si>
    <t>YL2GQG</t>
  </si>
  <si>
    <t>YL2IP</t>
  </si>
  <si>
    <t>YL2KF</t>
  </si>
  <si>
    <t>YL2KO</t>
  </si>
  <si>
    <t>YL2PJ</t>
  </si>
  <si>
    <t>YL2PP</t>
  </si>
  <si>
    <t>YL2QV</t>
  </si>
  <si>
    <t>YL3DR</t>
  </si>
  <si>
    <t>YL3DX</t>
  </si>
  <si>
    <t>YL3FT</t>
  </si>
  <si>
    <t>YL4U</t>
  </si>
  <si>
    <t>YL6W</t>
  </si>
  <si>
    <t>YL7A</t>
  </si>
  <si>
    <t>YL8M</t>
  </si>
  <si>
    <t>YL2KL</t>
  </si>
  <si>
    <t>SV9/YL2VW</t>
  </si>
  <si>
    <t>YL2VW</t>
  </si>
  <si>
    <t>YL1ZF</t>
  </si>
  <si>
    <t>YL1S</t>
  </si>
  <si>
    <t>YL1ZS</t>
  </si>
  <si>
    <t>YL2II</t>
  </si>
  <si>
    <t>YL2PN</t>
  </si>
  <si>
    <t>YL2SM</t>
  </si>
  <si>
    <t>YL5M</t>
  </si>
  <si>
    <t>YL2UZ</t>
  </si>
  <si>
    <t>YL5T</t>
  </si>
  <si>
    <t>YL3DQ</t>
  </si>
  <si>
    <t>YL9T</t>
  </si>
  <si>
    <t>YL2TW</t>
  </si>
  <si>
    <t>LES NOUVELLES DX</t>
  </si>
  <si>
    <t>F5BBD</t>
  </si>
  <si>
    <t>F5CQ</t>
  </si>
  <si>
    <t>F5NBX</t>
  </si>
  <si>
    <t>F5POJ</t>
  </si>
  <si>
    <t>F6FYD</t>
  </si>
  <si>
    <t>F8AOF</t>
  </si>
  <si>
    <t>TM77M</t>
  </si>
  <si>
    <t>F5MUX</t>
  </si>
  <si>
    <t>TM7F</t>
  </si>
  <si>
    <t>F6GLH</t>
  </si>
  <si>
    <t>F2DX</t>
  </si>
  <si>
    <t>LIPETSK RADIO CLUB</t>
  </si>
  <si>
    <t>RK3GWW</t>
  </si>
  <si>
    <t>RN3GA</t>
  </si>
  <si>
    <t>RW3GB</t>
  </si>
  <si>
    <t>RA3GJ</t>
  </si>
  <si>
    <t>RK3GYM</t>
  </si>
  <si>
    <t>RN3GM</t>
  </si>
  <si>
    <t>RU3GN</t>
  </si>
  <si>
    <t>RV3GG</t>
  </si>
  <si>
    <t>RX3QAK</t>
  </si>
  <si>
    <t>RZ3QU</t>
  </si>
  <si>
    <t>LITHUANIAN CONTEST GROUP</t>
  </si>
  <si>
    <t>LY11MM</t>
  </si>
  <si>
    <t>LY2MM</t>
  </si>
  <si>
    <t>LY20W</t>
  </si>
  <si>
    <t>LY2FM</t>
  </si>
  <si>
    <t>LY5W</t>
  </si>
  <si>
    <t>LY2AE</t>
  </si>
  <si>
    <t>LY4OO</t>
  </si>
  <si>
    <t>LY8O</t>
  </si>
  <si>
    <t>LY9Y</t>
  </si>
  <si>
    <t>LY2BIM</t>
  </si>
  <si>
    <t>LY2DV</t>
  </si>
  <si>
    <t>LY2IJ</t>
  </si>
  <si>
    <t>LY7Z</t>
  </si>
  <si>
    <t>LY2TA</t>
  </si>
  <si>
    <t>LITORAL DX GROUP</t>
  </si>
  <si>
    <t>PY2HAM</t>
  </si>
  <si>
    <t>LKK LVIV SHORTWAVE CLUB</t>
  </si>
  <si>
    <t>UR5WHT</t>
  </si>
  <si>
    <t>LOMA DEL TORO CONTEST CLUB</t>
  </si>
  <si>
    <t>HI3CC</t>
  </si>
  <si>
    <t>HI3FVA</t>
  </si>
  <si>
    <t>HI3K</t>
  </si>
  <si>
    <t>LOW BANDS CONTEST CLUB</t>
  </si>
  <si>
    <t>OM7M</t>
  </si>
  <si>
    <t>OK2BFN</t>
  </si>
  <si>
    <t>OM3PA</t>
  </si>
  <si>
    <t>OM5MF</t>
  </si>
  <si>
    <t>OM5RW</t>
  </si>
  <si>
    <t>OM5ZW</t>
  </si>
  <si>
    <t>LU CONTEST GROUP</t>
  </si>
  <si>
    <t>AY8A</t>
  </si>
  <si>
    <t>VE7AG</t>
  </si>
  <si>
    <t>L21D</t>
  </si>
  <si>
    <t>LU9ESD</t>
  </si>
  <si>
    <t>L33M</t>
  </si>
  <si>
    <t>LU3MAM</t>
  </si>
  <si>
    <t>L60DK</t>
  </si>
  <si>
    <t>LW4EF</t>
  </si>
  <si>
    <t>L73D</t>
  </si>
  <si>
    <t>LW6DW</t>
  </si>
  <si>
    <t>LU3DW</t>
  </si>
  <si>
    <t>LU9DPD</t>
  </si>
  <si>
    <t>LU9CBL</t>
  </si>
  <si>
    <t>LU7BTO</t>
  </si>
  <si>
    <t>LU2BPM</t>
  </si>
  <si>
    <t>LU1AEE</t>
  </si>
  <si>
    <t>LO7D</t>
  </si>
  <si>
    <t>LW1DRH</t>
  </si>
  <si>
    <t>LO7H</t>
  </si>
  <si>
    <t>LU7HW</t>
  </si>
  <si>
    <t>LP1H</t>
  </si>
  <si>
    <t>LU5HM</t>
  </si>
  <si>
    <t>LU7HH</t>
  </si>
  <si>
    <t>LU2NI</t>
  </si>
  <si>
    <t>LU1DK</t>
  </si>
  <si>
    <t>LU5DX</t>
  </si>
  <si>
    <t>LP2F</t>
  </si>
  <si>
    <t>LU1FDU</t>
  </si>
  <si>
    <t>LR1A</t>
  </si>
  <si>
    <t>LR2F</t>
  </si>
  <si>
    <t>LU2FA</t>
  </si>
  <si>
    <t>LR4E</t>
  </si>
  <si>
    <t>LW4EU</t>
  </si>
  <si>
    <t>LS1D</t>
  </si>
  <si>
    <t>LU3CT</t>
  </si>
  <si>
    <t>LW9EOC</t>
  </si>
  <si>
    <t>LU8EOT</t>
  </si>
  <si>
    <t>LT0D</t>
  </si>
  <si>
    <t>LT1F</t>
  </si>
  <si>
    <t>LU1FAM</t>
  </si>
  <si>
    <t>LU4FLJ</t>
  </si>
  <si>
    <t>LU9FLJ</t>
  </si>
  <si>
    <t>LT4S</t>
  </si>
  <si>
    <t>LU8SAN</t>
  </si>
  <si>
    <t>LU1UM</t>
  </si>
  <si>
    <t>LU6UOL</t>
  </si>
  <si>
    <t>LU5UEV</t>
  </si>
  <si>
    <t>LU5UBI</t>
  </si>
  <si>
    <t>LU2UPD</t>
  </si>
  <si>
    <t>LU5USU</t>
  </si>
  <si>
    <t>LU2UF</t>
  </si>
  <si>
    <t>LU2EQF</t>
  </si>
  <si>
    <t>LU2UE</t>
  </si>
  <si>
    <t>LU3DR</t>
  </si>
  <si>
    <t>LU3DX</t>
  </si>
  <si>
    <t>LU3JVO</t>
  </si>
  <si>
    <t>LU4DX</t>
  </si>
  <si>
    <t>LU5CAB</t>
  </si>
  <si>
    <t>LU5EVK</t>
  </si>
  <si>
    <t>LU5FF</t>
  </si>
  <si>
    <t>LU6EVD</t>
  </si>
  <si>
    <t>LU6FOV</t>
  </si>
  <si>
    <t>LU6KA</t>
  </si>
  <si>
    <t>LU7MCJ</t>
  </si>
  <si>
    <t>LU7YZ</t>
  </si>
  <si>
    <t>LU9EY</t>
  </si>
  <si>
    <t>LV6D</t>
  </si>
  <si>
    <t>LU3DK</t>
  </si>
  <si>
    <t>LW3DC</t>
  </si>
  <si>
    <t>LW1DTZ</t>
  </si>
  <si>
    <t>LW3EWZ</t>
  </si>
  <si>
    <t>LW6DG</t>
  </si>
  <si>
    <t>LW9ETQ</t>
  </si>
  <si>
    <t>CW5W</t>
  </si>
  <si>
    <t>CX6VM</t>
  </si>
  <si>
    <t>LO2F</t>
  </si>
  <si>
    <t>LU4FPZ</t>
  </si>
  <si>
    <t>LU7HN</t>
  </si>
  <si>
    <t>LU1HF</t>
  </si>
  <si>
    <t>LU8QT</t>
  </si>
  <si>
    <t>LYNX DX GROUP</t>
  </si>
  <si>
    <t>EA5BY</t>
  </si>
  <si>
    <t>EA5FID</t>
  </si>
  <si>
    <t>LZ CONTEST TEAM</t>
  </si>
  <si>
    <t>C4I</t>
  </si>
  <si>
    <t>5B4AIE</t>
  </si>
  <si>
    <t>LZ1UK</t>
  </si>
  <si>
    <t>LZ2HM</t>
  </si>
  <si>
    <t>LZ3CQ</t>
  </si>
  <si>
    <t>LZ3NY</t>
  </si>
  <si>
    <t>LZ9W</t>
  </si>
  <si>
    <t>LZ1ZD</t>
  </si>
  <si>
    <t>LZ1GL</t>
  </si>
  <si>
    <t>LZ1PJ</t>
  </si>
  <si>
    <t>LZ1PM</t>
  </si>
  <si>
    <t>LZ1UQ</t>
  </si>
  <si>
    <t>LZ2CJ</t>
  </si>
  <si>
    <t>LZ2HQ</t>
  </si>
  <si>
    <t>LZ2GL</t>
  </si>
  <si>
    <t>LZ2TU</t>
  </si>
  <si>
    <t>LZ2UU</t>
  </si>
  <si>
    <t>LZ2PO</t>
  </si>
  <si>
    <t>LZ2UZ</t>
  </si>
  <si>
    <t>LZ3FM</t>
  </si>
  <si>
    <t>LZ3UM</t>
  </si>
  <si>
    <t>LZ FLORA FAUNA CLUB</t>
  </si>
  <si>
    <t>LZ65P</t>
  </si>
  <si>
    <t>MARCONI CONTEST CLUB</t>
  </si>
  <si>
    <t>I0KHP</t>
  </si>
  <si>
    <t>IZ4AFW</t>
  </si>
  <si>
    <t>I0ZUT</t>
  </si>
  <si>
    <t>MARI EL RADIO CLUB</t>
  </si>
  <si>
    <t>RU4SO</t>
  </si>
  <si>
    <t>MARITIME CONTEST CLUB</t>
  </si>
  <si>
    <t>VA1MM</t>
  </si>
  <si>
    <t>VE1SQ</t>
  </si>
  <si>
    <t>VE1ZA</t>
  </si>
  <si>
    <t>VE1ZD</t>
  </si>
  <si>
    <t>VE9ML</t>
  </si>
  <si>
    <t>VE9MY</t>
  </si>
  <si>
    <t>VE9ZX</t>
  </si>
  <si>
    <t>VX9HF</t>
  </si>
  <si>
    <t>VE9HF</t>
  </si>
  <si>
    <t>VA1CHP</t>
  </si>
  <si>
    <t>VE1AL</t>
  </si>
  <si>
    <t>VE1DT</t>
  </si>
  <si>
    <t>VE1OP</t>
  </si>
  <si>
    <t>VE1RSM</t>
  </si>
  <si>
    <t>VY2LI</t>
  </si>
  <si>
    <t>MAYCOPSKIJ RADIO CLUB</t>
  </si>
  <si>
    <t>RU6YZ</t>
  </si>
  <si>
    <t>UA6YI</t>
  </si>
  <si>
    <t>RA6YBW</t>
  </si>
  <si>
    <t>UA6YH</t>
  </si>
  <si>
    <t>UA6YW</t>
  </si>
  <si>
    <t>MEDITERRANEO DX CLUB</t>
  </si>
  <si>
    <t>IZ8CCW</t>
  </si>
  <si>
    <t>MICHAEL PUPIN MEMORIAL CLUB</t>
  </si>
  <si>
    <t>S56A</t>
  </si>
  <si>
    <t>MICHURINSK CONTEST GROUP</t>
  </si>
  <si>
    <t>RA3RGQ</t>
  </si>
  <si>
    <t>SERGE</t>
  </si>
  <si>
    <t>RN3REY</t>
  </si>
  <si>
    <t>RN3RF</t>
  </si>
  <si>
    <t>UA3R</t>
  </si>
  <si>
    <t>RA3RAQ</t>
  </si>
  <si>
    <t>RA3RGD</t>
  </si>
  <si>
    <t>RA3RIU</t>
  </si>
  <si>
    <t>RN3RQ</t>
  </si>
  <si>
    <t>UA3RAR</t>
  </si>
  <si>
    <t>UA3RU</t>
  </si>
  <si>
    <t>UA3RV</t>
  </si>
  <si>
    <t>RA3RFA</t>
  </si>
  <si>
    <t>RZ3RM</t>
  </si>
  <si>
    <t>UA3SAQ</t>
  </si>
  <si>
    <t>MOSCOW RADIO CLUB</t>
  </si>
  <si>
    <t>RA3ATE</t>
  </si>
  <si>
    <t>RA3AWO</t>
  </si>
  <si>
    <t>RN3AC</t>
  </si>
  <si>
    <t>RV3BQ</t>
  </si>
  <si>
    <t>RX3AEX</t>
  </si>
  <si>
    <t>R3AT</t>
  </si>
  <si>
    <t>RV3FI</t>
  </si>
  <si>
    <t>UA3AO</t>
  </si>
  <si>
    <t>MULTI MULTI QRM</t>
  </si>
  <si>
    <t>YU1LA</t>
  </si>
  <si>
    <t>NANAIMO AMATEUR RADIO ASSOCIATION</t>
  </si>
  <si>
    <t>VC7C</t>
  </si>
  <si>
    <t>VA7MJL</t>
  </si>
  <si>
    <t>VE7BGP</t>
  </si>
  <si>
    <t>VA7DGV</t>
  </si>
  <si>
    <t>VA7DPF</t>
  </si>
  <si>
    <t>VA7AGS</t>
  </si>
  <si>
    <t>VA7MPG</t>
  </si>
  <si>
    <t>VE7LSE</t>
  </si>
  <si>
    <t>VE7DGE</t>
  </si>
  <si>
    <t>VE7GBK</t>
  </si>
  <si>
    <t>VE7FCO</t>
  </si>
  <si>
    <t>VE7DXG</t>
  </si>
  <si>
    <t>VA7ANI</t>
  </si>
  <si>
    <t>VA7FSM</t>
  </si>
  <si>
    <t>VE7BSM</t>
  </si>
  <si>
    <t>NEWBURY AND DISTRICT ARS</t>
  </si>
  <si>
    <t>G7N</t>
  </si>
  <si>
    <t>G0ORH</t>
  </si>
  <si>
    <t>NICOSIA CONTEST GROUP</t>
  </si>
  <si>
    <t>H22H</t>
  </si>
  <si>
    <t>5B4MF</t>
  </si>
  <si>
    <t>P33P</t>
  </si>
  <si>
    <t>5B4ZN</t>
  </si>
  <si>
    <t>P39P</t>
  </si>
  <si>
    <t>5B4AIP</t>
  </si>
  <si>
    <t>ANDREAS</t>
  </si>
  <si>
    <t>SOTERIS</t>
  </si>
  <si>
    <t>MARIOS</t>
  </si>
  <si>
    <t>NNGU SHORTWAVE CLUB</t>
  </si>
  <si>
    <t>RN3T</t>
  </si>
  <si>
    <t>RN3TT</t>
  </si>
  <si>
    <t>RD3TT</t>
  </si>
  <si>
    <t>RA3TBE</t>
  </si>
  <si>
    <t>UA3TW</t>
  </si>
  <si>
    <t>SP7TES</t>
  </si>
  <si>
    <t>SQ7VO</t>
  </si>
  <si>
    <t>NOR NIZHEGORODSKOE AMATEUR RADIO COMMUNITY</t>
  </si>
  <si>
    <t>RA3TYL</t>
  </si>
  <si>
    <t>RW3TA</t>
  </si>
  <si>
    <t>NORFOLK AMATEUR RADIO CLUB</t>
  </si>
  <si>
    <t>2E0MBF</t>
  </si>
  <si>
    <t>M0RYB</t>
  </si>
  <si>
    <t>NORTH SHORE AMATEUR RADIO CLUB</t>
  </si>
  <si>
    <t>VE7NSR</t>
  </si>
  <si>
    <t>VA7JMO</t>
  </si>
  <si>
    <t>NORTHERN GREECE CONTEST TEAM</t>
  </si>
  <si>
    <t>J42T</t>
  </si>
  <si>
    <t>SV2BFN</t>
  </si>
  <si>
    <t>SV2DGH</t>
  </si>
  <si>
    <t>SV2HNC</t>
  </si>
  <si>
    <t>SV2MAC</t>
  </si>
  <si>
    <t>SV7CLI</t>
  </si>
  <si>
    <t>SV7LNK</t>
  </si>
  <si>
    <t>SV7LOS</t>
  </si>
  <si>
    <t>NORTHERN PORTUGAL DX GROUP</t>
  </si>
  <si>
    <t>CT1ENQ</t>
  </si>
  <si>
    <t>NOVGOROD RADIO CLUB</t>
  </si>
  <si>
    <t>UA1TGQ</t>
  </si>
  <si>
    <t>NOVOKUZNETSK RADIO CLUB</t>
  </si>
  <si>
    <t>RA9UAD</t>
  </si>
  <si>
    <t>RA9UAG</t>
  </si>
  <si>
    <t>RV9UB</t>
  </si>
  <si>
    <t>UA9UNG</t>
  </si>
  <si>
    <t>RU9UC</t>
  </si>
  <si>
    <t>RV9UF</t>
  </si>
  <si>
    <t>NOVOSIBIRSK CONTEST CLUB</t>
  </si>
  <si>
    <t>RO9O</t>
  </si>
  <si>
    <t>RZ9OO</t>
  </si>
  <si>
    <t>RZ9OJ</t>
  </si>
  <si>
    <t>OBNINSK QRU CLUB</t>
  </si>
  <si>
    <t>RU3XY</t>
  </si>
  <si>
    <t>RW3XZ</t>
  </si>
  <si>
    <t>RA3XEV</t>
  </si>
  <si>
    <t>RW3XM</t>
  </si>
  <si>
    <t>OFF ISLAND AMATEUR RADIO CONTEST CLUB</t>
  </si>
  <si>
    <t>KG9G</t>
  </si>
  <si>
    <t>NP2I</t>
  </si>
  <si>
    <t>OK QRP KLUB</t>
  </si>
  <si>
    <t>OK1DMP</t>
  </si>
  <si>
    <t>OK1WF</t>
  </si>
  <si>
    <t>OK1FKD</t>
  </si>
  <si>
    <t>OMSK RADIO CLUB</t>
  </si>
  <si>
    <t>RA9MU</t>
  </si>
  <si>
    <t>RA9MX</t>
  </si>
  <si>
    <t>OREL RADIO CLUB</t>
  </si>
  <si>
    <t>RK3EWW</t>
  </si>
  <si>
    <t>RA3ED</t>
  </si>
  <si>
    <t>RK3ER</t>
  </si>
  <si>
    <t>ORENBURG CONTEST CLUB</t>
  </si>
  <si>
    <t>RW9TP</t>
  </si>
  <si>
    <t>R8TX</t>
  </si>
  <si>
    <t>RA9SF</t>
  </si>
  <si>
    <t>RV9SV</t>
  </si>
  <si>
    <t>PALATUL COPIILOR SI ELEVILOR ORADEA</t>
  </si>
  <si>
    <t>YO5ALI</t>
  </si>
  <si>
    <t>YO5OAG</t>
  </si>
  <si>
    <t>YO5OED</t>
  </si>
  <si>
    <t>PERM RADIO CLUB</t>
  </si>
  <si>
    <t>R9FM</t>
  </si>
  <si>
    <t>RV9FT</t>
  </si>
  <si>
    <t>PLIS PLAI CONTEST TEAM</t>
  </si>
  <si>
    <t>ED5CJX</t>
  </si>
  <si>
    <t>EA5DWS</t>
  </si>
  <si>
    <t>EA5XP</t>
  </si>
  <si>
    <t>EA5ASM</t>
  </si>
  <si>
    <t>EB5BTG</t>
  </si>
  <si>
    <t>EA4DW</t>
  </si>
  <si>
    <t>EC5CC</t>
  </si>
  <si>
    <t>EB5EGQ</t>
  </si>
  <si>
    <t>EA5GEB</t>
  </si>
  <si>
    <t>EA5GDW</t>
  </si>
  <si>
    <t>EA5KY</t>
  </si>
  <si>
    <t>EA5HEN</t>
  </si>
  <si>
    <t>EA5ATK</t>
  </si>
  <si>
    <t>EF5K</t>
  </si>
  <si>
    <t>PODOLSK</t>
  </si>
  <si>
    <t>RN3DDR</t>
  </si>
  <si>
    <t>UA3DAM</t>
  </si>
  <si>
    <t>UA3DSS</t>
  </si>
  <si>
    <t>POISK</t>
  </si>
  <si>
    <t>RA0AA</t>
  </si>
  <si>
    <t>POLAR DX</t>
  </si>
  <si>
    <t>7S0X</t>
  </si>
  <si>
    <t>F4BKV</t>
  </si>
  <si>
    <t>SM0MDG</t>
  </si>
  <si>
    <t>SM0MLZ</t>
  </si>
  <si>
    <t>SM0NOR</t>
  </si>
  <si>
    <t>SE0X</t>
  </si>
  <si>
    <t>PORTUGUESE DX GROUP</t>
  </si>
  <si>
    <t>CT1EGW</t>
  </si>
  <si>
    <t>CT4NH</t>
  </si>
  <si>
    <t>PUP CONTEST GROUP</t>
  </si>
  <si>
    <t>HI3TEJ</t>
  </si>
  <si>
    <t>PUYO RADIO CLUB</t>
  </si>
  <si>
    <t>HC7AE</t>
  </si>
  <si>
    <t>R4F-DX-G</t>
  </si>
  <si>
    <t>UA4FUW</t>
  </si>
  <si>
    <t>RADIO AMATEUR ASSOCIATION OF WESTERN GREECE</t>
  </si>
  <si>
    <t>SV1DPI</t>
  </si>
  <si>
    <t>SZ1A</t>
  </si>
  <si>
    <t>SV1HKD</t>
  </si>
  <si>
    <t>RADIO AMATEUR ASSOCIATION WEST PELOPONNESE</t>
  </si>
  <si>
    <t>SZ3P</t>
  </si>
  <si>
    <t>SV3AQM</t>
  </si>
  <si>
    <t>SV3AQR</t>
  </si>
  <si>
    <t>SV3CYL</t>
  </si>
  <si>
    <t>SV3DCX</t>
  </si>
  <si>
    <t>SV3DVK</t>
  </si>
  <si>
    <t>SV3DVW</t>
  </si>
  <si>
    <t>SV3GKU</t>
  </si>
  <si>
    <t>SV3GKX</t>
  </si>
  <si>
    <t>SV3GKY</t>
  </si>
  <si>
    <t>SV3ICK</t>
  </si>
  <si>
    <t>SV3IDF</t>
  </si>
  <si>
    <t>SV3MSE</t>
  </si>
  <si>
    <t>SV3MSG</t>
  </si>
  <si>
    <t>RADIO AMATEUR SOCIETY OF CRETE</t>
  </si>
  <si>
    <t>SV9DJO</t>
  </si>
  <si>
    <t>RADIO CLUB HENARES</t>
  </si>
  <si>
    <t>EA1EA</t>
  </si>
  <si>
    <t>ED1R</t>
  </si>
  <si>
    <t>EC1KR</t>
  </si>
  <si>
    <t>EA4AOC</t>
  </si>
  <si>
    <t>EC4DX</t>
  </si>
  <si>
    <t>UY7CW</t>
  </si>
  <si>
    <t>EA1AST</t>
  </si>
  <si>
    <t>EA4ZK</t>
  </si>
  <si>
    <t>RADIO CLUB PARMA</t>
  </si>
  <si>
    <t>RA9XF</t>
  </si>
  <si>
    <t>RA9XU</t>
  </si>
  <si>
    <t>UA9XL</t>
  </si>
  <si>
    <t>UA9XC</t>
  </si>
  <si>
    <t>UA9XZ</t>
  </si>
  <si>
    <t>RADIO CLUB SALTA</t>
  </si>
  <si>
    <t>LU5OM</t>
  </si>
  <si>
    <t>RADIO CLUB SPORADIC</t>
  </si>
  <si>
    <t>RA3WCG</t>
  </si>
  <si>
    <t>RC3W</t>
  </si>
  <si>
    <t>RW3WW</t>
  </si>
  <si>
    <t>RD3WAQ</t>
  </si>
  <si>
    <t>R3W-158</t>
  </si>
  <si>
    <t>RADIO CLUB TEMUCO CHILE</t>
  </si>
  <si>
    <t>XR6T</t>
  </si>
  <si>
    <t>XQ3AQI</t>
  </si>
  <si>
    <t>CE6SAX</t>
  </si>
  <si>
    <t>CE6DBI</t>
  </si>
  <si>
    <t>CE6VMO</t>
  </si>
  <si>
    <t>CE6VMR</t>
  </si>
  <si>
    <t>CE6FSV</t>
  </si>
  <si>
    <t>CA6WTE</t>
  </si>
  <si>
    <t>RADIO CLUB TROYAN</t>
  </si>
  <si>
    <t>LZ2DF</t>
  </si>
  <si>
    <t>RADIO KLUB ZAGREB</t>
  </si>
  <si>
    <t>9A6KTB</t>
  </si>
  <si>
    <t>RADIOAMPT</t>
  </si>
  <si>
    <t>F6KNB</t>
  </si>
  <si>
    <t>F4DVX</t>
  </si>
  <si>
    <t>F8ARK</t>
  </si>
  <si>
    <t>F5GGL</t>
  </si>
  <si>
    <t>TM33E</t>
  </si>
  <si>
    <t>F6EPY</t>
  </si>
  <si>
    <t>F6FRR</t>
  </si>
  <si>
    <t>F6EXV</t>
  </si>
  <si>
    <t>F6IRA</t>
  </si>
  <si>
    <t>RADIOCLUB LJUBLJANA</t>
  </si>
  <si>
    <t>S59MA</t>
  </si>
  <si>
    <t>RADIOCLUB MANIN</t>
  </si>
  <si>
    <t>OM3RRC</t>
  </si>
  <si>
    <t>OM3BY</t>
  </si>
  <si>
    <t>OM4TQ</t>
  </si>
  <si>
    <t>RADIOCLUB PALMA (EA8RCP)</t>
  </si>
  <si>
    <t>EA8AJO</t>
  </si>
  <si>
    <t>RADIOCLUBUL NOSTRU DIN CONSTANTA</t>
  </si>
  <si>
    <t>YO4AUP</t>
  </si>
  <si>
    <t>YO4ASG</t>
  </si>
  <si>
    <t>YO4AUL</t>
  </si>
  <si>
    <t>RADIOCLUBUL QSO BANAT TIMISOARA</t>
  </si>
  <si>
    <t>YO2LSP</t>
  </si>
  <si>
    <t>RADIOCLUBUL RADU BRATU</t>
  </si>
  <si>
    <t>YO4DW</t>
  </si>
  <si>
    <t>YO4SI</t>
  </si>
  <si>
    <t>READING AND DISTRICT ARC</t>
  </si>
  <si>
    <t>M0AAA</t>
  </si>
  <si>
    <t>G0VQR</t>
  </si>
  <si>
    <t>RHEIN RUHR DX ASSOCIATION</t>
  </si>
  <si>
    <t>5D5A</t>
  </si>
  <si>
    <t>IK2QEI</t>
  </si>
  <si>
    <t>CN2BC</t>
  </si>
  <si>
    <t>DL7BC</t>
  </si>
  <si>
    <t>CQ3L</t>
  </si>
  <si>
    <t>DF7ZS</t>
  </si>
  <si>
    <t>CT1JLZ</t>
  </si>
  <si>
    <t>OK1RF</t>
  </si>
  <si>
    <t>DA0HEL</t>
  </si>
  <si>
    <t>DF6FR</t>
  </si>
  <si>
    <t>DG1TI</t>
  </si>
  <si>
    <t>DG4FCJ</t>
  </si>
  <si>
    <t>DJ5MS</t>
  </si>
  <si>
    <t>DK8FA</t>
  </si>
  <si>
    <t>DK8FS</t>
  </si>
  <si>
    <t>DL2FDL</t>
  </si>
  <si>
    <t>DL2MRK</t>
  </si>
  <si>
    <t>DL3FCG</t>
  </si>
  <si>
    <t>DL6SAK</t>
  </si>
  <si>
    <t>DL7FG</t>
  </si>
  <si>
    <t>DA3T</t>
  </si>
  <si>
    <t>DL8DXL</t>
  </si>
  <si>
    <t>DB2B</t>
  </si>
  <si>
    <t>DL7FZ</t>
  </si>
  <si>
    <t>DL6LB</t>
  </si>
  <si>
    <t>DL5OCR</t>
  </si>
  <si>
    <t>DL8OBF</t>
  </si>
  <si>
    <t>DF1DX</t>
  </si>
  <si>
    <t>DB4DE</t>
  </si>
  <si>
    <t>DF1LON</t>
  </si>
  <si>
    <t>DF2AJ</t>
  </si>
  <si>
    <t>DF6WE</t>
  </si>
  <si>
    <t>DF7EF</t>
  </si>
  <si>
    <t>DF8AE</t>
  </si>
  <si>
    <t>DF8TI</t>
  </si>
  <si>
    <t>DF8XC</t>
  </si>
  <si>
    <t>DF9OO</t>
  </si>
  <si>
    <t>DG3DAT</t>
  </si>
  <si>
    <t>DH1PS</t>
  </si>
  <si>
    <t>DH6DAO</t>
  </si>
  <si>
    <t>DJ1AA</t>
  </si>
  <si>
    <t>DJ4MH</t>
  </si>
  <si>
    <t>DJ5GK</t>
  </si>
  <si>
    <t>DJ5QE</t>
  </si>
  <si>
    <t>DJ5QV</t>
  </si>
  <si>
    <t>DJ6KS</t>
  </si>
  <si>
    <t>DJ6QT</t>
  </si>
  <si>
    <t>DJ6TK</t>
  </si>
  <si>
    <t>DJ8UV</t>
  </si>
  <si>
    <t>DK1LRS</t>
  </si>
  <si>
    <t>DK1QH</t>
  </si>
  <si>
    <t>DK2BJ</t>
  </si>
  <si>
    <t>DK5DQ</t>
  </si>
  <si>
    <t>DK5JM</t>
  </si>
  <si>
    <t>DK7ZH</t>
  </si>
  <si>
    <t>DK8EY</t>
  </si>
  <si>
    <t>DL0AT</t>
  </si>
  <si>
    <t>DO4WA</t>
  </si>
  <si>
    <t>DL8HCO</t>
  </si>
  <si>
    <t>DM7FV</t>
  </si>
  <si>
    <t>DL7CB</t>
  </si>
  <si>
    <t>DM5HF</t>
  </si>
  <si>
    <t>DG7XO</t>
  </si>
  <si>
    <t>DF7HD</t>
  </si>
  <si>
    <t>DL6BS</t>
  </si>
  <si>
    <t>DL0ER</t>
  </si>
  <si>
    <t>DJ7JC</t>
  </si>
  <si>
    <t>DG7JB</t>
  </si>
  <si>
    <t>DG7EAO</t>
  </si>
  <si>
    <t>DD5JC</t>
  </si>
  <si>
    <t>DK7FP</t>
  </si>
  <si>
    <t>DK3QZ</t>
  </si>
  <si>
    <t>DL0LN</t>
  </si>
  <si>
    <t>DC2CB</t>
  </si>
  <si>
    <t>DK8CB</t>
  </si>
  <si>
    <t>DO1LN</t>
  </si>
  <si>
    <t>DL1DAW</t>
  </si>
  <si>
    <t>DL1DBR</t>
  </si>
  <si>
    <t>DL1DTL</t>
  </si>
  <si>
    <t>DL1OLI</t>
  </si>
  <si>
    <t>DL1PT</t>
  </si>
  <si>
    <t>DL1RYD</t>
  </si>
  <si>
    <t>DL1SBF</t>
  </si>
  <si>
    <t>DL1YFF</t>
  </si>
  <si>
    <t>DL2OBO</t>
  </si>
  <si>
    <t>DL3G</t>
  </si>
  <si>
    <t>DC3RJ</t>
  </si>
  <si>
    <t>DL3YDY</t>
  </si>
  <si>
    <t>DL4EAX</t>
  </si>
  <si>
    <t>DL4EBA</t>
  </si>
  <si>
    <t>DL4EBW</t>
  </si>
  <si>
    <t>DL4VCG</t>
  </si>
  <si>
    <t>DL5AXX</t>
  </si>
  <si>
    <t>DL5JH</t>
  </si>
  <si>
    <t>DL7VRG</t>
  </si>
  <si>
    <t>DL8EAQ</t>
  </si>
  <si>
    <t>DL8SCG</t>
  </si>
  <si>
    <t>DL8YR</t>
  </si>
  <si>
    <t>DL8ZAJ</t>
  </si>
  <si>
    <t>DL9GS</t>
  </si>
  <si>
    <t>DL9GWD</t>
  </si>
  <si>
    <t>DL9SEV</t>
  </si>
  <si>
    <t>DM4DX</t>
  </si>
  <si>
    <t>DO1KUB</t>
  </si>
  <si>
    <t>DO4OD</t>
  </si>
  <si>
    <t>DO8YX</t>
  </si>
  <si>
    <t>DO9PL</t>
  </si>
  <si>
    <t>DP4D</t>
  </si>
  <si>
    <t>DJ4MG</t>
  </si>
  <si>
    <t>DP5X</t>
  </si>
  <si>
    <t>DL3EBX</t>
  </si>
  <si>
    <t>DP6T</t>
  </si>
  <si>
    <t>DG1HUD</t>
  </si>
  <si>
    <t>DL1FMK</t>
  </si>
  <si>
    <t>DF3FS</t>
  </si>
  <si>
    <t>DL1ZM</t>
  </si>
  <si>
    <t>DL2FCQ</t>
  </si>
  <si>
    <t>DK9UMA</t>
  </si>
  <si>
    <t>DP9I</t>
  </si>
  <si>
    <t>DJ2YE</t>
  </si>
  <si>
    <t>DQ8N</t>
  </si>
  <si>
    <t>DG0OKW</t>
  </si>
  <si>
    <t>DG1CMZ</t>
  </si>
  <si>
    <t>DH1NAX</t>
  </si>
  <si>
    <t>DL2ARD</t>
  </si>
  <si>
    <t>DL3ANK</t>
  </si>
  <si>
    <t>DO7AQ</t>
  </si>
  <si>
    <t>DR5A</t>
  </si>
  <si>
    <t>DL1ELY</t>
  </si>
  <si>
    <t>EA3GYK</t>
  </si>
  <si>
    <t>DK7TM</t>
  </si>
  <si>
    <t>HB9CVQ</t>
  </si>
  <si>
    <t>IQ1RY</t>
  </si>
  <si>
    <t>I1BEP</t>
  </si>
  <si>
    <t>IK1HXN</t>
  </si>
  <si>
    <t>IK1JNS</t>
  </si>
  <si>
    <t>IK1RQT</t>
  </si>
  <si>
    <t>IK1SPR</t>
  </si>
  <si>
    <t>IW1AYD</t>
  </si>
  <si>
    <t>IW1DGG</t>
  </si>
  <si>
    <t>IW1FNW</t>
  </si>
  <si>
    <t>IZ1LBG</t>
  </si>
  <si>
    <t>IZ1LGV</t>
  </si>
  <si>
    <t>IZ1RGL</t>
  </si>
  <si>
    <t>IR1Y</t>
  </si>
  <si>
    <t>IK1HJS</t>
  </si>
  <si>
    <t>IW1QN</t>
  </si>
  <si>
    <t>LX7I</t>
  </si>
  <si>
    <t>DJ8OG</t>
  </si>
  <si>
    <t>OQ4B</t>
  </si>
  <si>
    <t>ON4BHQ</t>
  </si>
  <si>
    <t>OQ5M</t>
  </si>
  <si>
    <t>ON5ZO</t>
  </si>
  <si>
    <t>OR2A</t>
  </si>
  <si>
    <t>ON7YX</t>
  </si>
  <si>
    <t>T70A</t>
  </si>
  <si>
    <t>IZ7KHR</t>
  </si>
  <si>
    <t>T77GO</t>
  </si>
  <si>
    <t>IZ4AKS</t>
  </si>
  <si>
    <t>V5/DL5XL</t>
  </si>
  <si>
    <t>DL5XL</t>
  </si>
  <si>
    <t>DJ8DS</t>
  </si>
  <si>
    <t>DJ9IE</t>
  </si>
  <si>
    <t>DL1XW</t>
  </si>
  <si>
    <t>DL3HAH</t>
  </si>
  <si>
    <t>DL3QQ</t>
  </si>
  <si>
    <t>PA0BWL</t>
  </si>
  <si>
    <t>DF0SX</t>
  </si>
  <si>
    <t>DL1CW</t>
  </si>
  <si>
    <t>DF5BM</t>
  </si>
  <si>
    <t>DF5ZV</t>
  </si>
  <si>
    <t>DF7JC</t>
  </si>
  <si>
    <t>DH8BQA</t>
  </si>
  <si>
    <t>DJ0IF</t>
  </si>
  <si>
    <t>DJ0SP</t>
  </si>
  <si>
    <t>DK0AE</t>
  </si>
  <si>
    <t>DK3DUA</t>
  </si>
  <si>
    <t>DK4VY</t>
  </si>
  <si>
    <t>DL0GL</t>
  </si>
  <si>
    <t>PA0R</t>
  </si>
  <si>
    <t>DL1EAL</t>
  </si>
  <si>
    <t>DL1OJ</t>
  </si>
  <si>
    <t>DL3KWF</t>
  </si>
  <si>
    <t>DL3KWR</t>
  </si>
  <si>
    <t>DL3YM</t>
  </si>
  <si>
    <t>DL4ME</t>
  </si>
  <si>
    <t>DL4SDW</t>
  </si>
  <si>
    <t>DL5AOJ</t>
  </si>
  <si>
    <t>DL5YL</t>
  </si>
  <si>
    <t>DL5YM</t>
  </si>
  <si>
    <t>DL6DCD</t>
  </si>
  <si>
    <t>DL7FA</t>
  </si>
  <si>
    <t>DR2010L</t>
  </si>
  <si>
    <t>DR2010N</t>
  </si>
  <si>
    <t>DR4A</t>
  </si>
  <si>
    <t>DK5PD</t>
  </si>
  <si>
    <t>DK9VZ</t>
  </si>
  <si>
    <t>DL6WT</t>
  </si>
  <si>
    <t>DJ9KM</t>
  </si>
  <si>
    <t>DC8SG</t>
  </si>
  <si>
    <t>VE3ZIK</t>
  </si>
  <si>
    <t>HA7LW</t>
  </si>
  <si>
    <t>HB9DAX</t>
  </si>
  <si>
    <t>HB9LL</t>
  </si>
  <si>
    <t>HB9CRV</t>
  </si>
  <si>
    <t>IK1YDB</t>
  </si>
  <si>
    <t>IK1QBT</t>
  </si>
  <si>
    <t>LX2A</t>
  </si>
  <si>
    <t>DL7CS</t>
  </si>
  <si>
    <t>DF4PD</t>
  </si>
  <si>
    <t>DJ8VH</t>
  </si>
  <si>
    <t>OL8M</t>
  </si>
  <si>
    <t>OK1DRQ</t>
  </si>
  <si>
    <t>OS2A</t>
  </si>
  <si>
    <t>PA0JED</t>
  </si>
  <si>
    <t>RIO DX GROUP</t>
  </si>
  <si>
    <t>PT1A</t>
  </si>
  <si>
    <t>PY1ZV</t>
  </si>
  <si>
    <t>PU1KGG</t>
  </si>
  <si>
    <t>PU1KVA</t>
  </si>
  <si>
    <t>PU1LND</t>
  </si>
  <si>
    <t>PU1MKZ</t>
  </si>
  <si>
    <t>PU4HUD</t>
  </si>
  <si>
    <t>PU5ATX</t>
  </si>
  <si>
    <t>PU9OSB</t>
  </si>
  <si>
    <t>PY1CJ</t>
  </si>
  <si>
    <t>PY1CX</t>
  </si>
  <si>
    <t>PY1JR</t>
  </si>
  <si>
    <t>PY1NB</t>
  </si>
  <si>
    <t>PY1PDF</t>
  </si>
  <si>
    <t>PY1RY</t>
  </si>
  <si>
    <t>PY1SX</t>
  </si>
  <si>
    <t>PY2SEX</t>
  </si>
  <si>
    <t>PY4XX</t>
  </si>
  <si>
    <t>ZW4O</t>
  </si>
  <si>
    <t>PY4OG</t>
  </si>
  <si>
    <t>PY4XYZ</t>
  </si>
  <si>
    <t>PQ4F</t>
  </si>
  <si>
    <t>PY4FQ</t>
  </si>
  <si>
    <t>PT4C</t>
  </si>
  <si>
    <t>PU4GGS</t>
  </si>
  <si>
    <t>PY1CMT</t>
  </si>
  <si>
    <t>PY1WG</t>
  </si>
  <si>
    <t>PY2MTS</t>
  </si>
  <si>
    <t>ROSTOV RADIO CLUB</t>
  </si>
  <si>
    <t>RX6LOL</t>
  </si>
  <si>
    <t>RA6MQ</t>
  </si>
  <si>
    <t>RU6MD</t>
  </si>
  <si>
    <t>RTTY CONTESTERS OF JAPAN</t>
  </si>
  <si>
    <t>7N2UQC</t>
  </si>
  <si>
    <t>JA2FSM</t>
  </si>
  <si>
    <t>JR3RIY</t>
  </si>
  <si>
    <t>RU-QRP CLUB</t>
  </si>
  <si>
    <t>RA0SMS</t>
  </si>
  <si>
    <t>RK4FB</t>
  </si>
  <si>
    <t>RW3AI</t>
  </si>
  <si>
    <t>RW6FO</t>
  </si>
  <si>
    <t>RD9CX</t>
  </si>
  <si>
    <t>RU3RM</t>
  </si>
  <si>
    <t>RZ6HX</t>
  </si>
  <si>
    <t>UA4FCO</t>
  </si>
  <si>
    <t>UR4MCK</t>
  </si>
  <si>
    <t>UR5FCM</t>
  </si>
  <si>
    <t>UR5LAM</t>
  </si>
  <si>
    <t>RUSSIAN CONTEST CLUB</t>
  </si>
  <si>
    <t>RD1AW</t>
  </si>
  <si>
    <t>RG3K</t>
  </si>
  <si>
    <t>UA3QDX</t>
  </si>
  <si>
    <t>RM3Q</t>
  </si>
  <si>
    <t>RW3QJ</t>
  </si>
  <si>
    <t>RX3QP</t>
  </si>
  <si>
    <t>RL3KQ</t>
  </si>
  <si>
    <t>RA3OU</t>
  </si>
  <si>
    <t>RA3QH</t>
  </si>
  <si>
    <t>RM9RZ</t>
  </si>
  <si>
    <t>RN3QO</t>
  </si>
  <si>
    <t>RQ9I</t>
  </si>
  <si>
    <t>RW9IM</t>
  </si>
  <si>
    <t>RT3T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</si>
</sst>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15" applyNumberForma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164" fontId="4" fillId="0" borderId="0" xfId="15" applyNumberFormat="1" applyFont="1" applyAlignment="1">
      <alignment horizontal="right"/>
    </xf>
    <xf numFmtId="164" fontId="4" fillId="2" borderId="0" xfId="15" applyNumberFormat="1" applyFont="1" applyFill="1" applyAlignment="1">
      <alignment/>
    </xf>
    <xf numFmtId="164" fontId="0" fillId="3" borderId="0" xfId="15" applyNumberFormat="1" applyFill="1" applyAlignment="1">
      <alignment/>
    </xf>
    <xf numFmtId="164" fontId="4" fillId="0" borderId="0" xfId="15" applyNumberFormat="1" applyFont="1" applyFill="1" applyAlignment="1">
      <alignment/>
    </xf>
    <xf numFmtId="164" fontId="4" fillId="4" borderId="0" xfId="15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3723"/>
  <sheetViews>
    <sheetView tabSelected="1" workbookViewId="0" topLeftCell="A1">
      <selection activeCell="B6" sqref="B6"/>
    </sheetView>
  </sheetViews>
  <sheetFormatPr defaultColWidth="9.140625" defaultRowHeight="12.75" outlineLevelRow="2"/>
  <cols>
    <col min="1" max="1" width="11.140625" style="0" customWidth="1"/>
    <col min="2" max="2" width="19.421875" style="0" customWidth="1"/>
    <col min="3" max="3" width="18.140625" style="0" customWidth="1"/>
    <col min="4" max="4" width="10.00390625" style="0" customWidth="1"/>
    <col min="5" max="5" width="14.00390625" style="2" customWidth="1"/>
    <col min="7" max="7" width="12.00390625" style="18" customWidth="1"/>
  </cols>
  <sheetData>
    <row r="1" ht="15.75">
      <c r="A1" s="1" t="s">
        <v>798</v>
      </c>
    </row>
    <row r="2" ht="15.75">
      <c r="A2" s="1"/>
    </row>
    <row r="3" spans="1:7" s="4" customFormat="1" ht="11.25">
      <c r="A3" s="3"/>
      <c r="B3" s="4" t="s">
        <v>794</v>
      </c>
      <c r="E3" s="5"/>
      <c r="G3" s="19"/>
    </row>
    <row r="4" spans="1:7" s="4" customFormat="1" ht="11.25">
      <c r="A4" s="6"/>
      <c r="B4" s="4" t="s">
        <v>795</v>
      </c>
      <c r="E4" s="5"/>
      <c r="G4" s="19"/>
    </row>
    <row r="5" spans="1:7" s="4" customFormat="1" ht="11.25">
      <c r="A5" s="7"/>
      <c r="B5" s="4" t="s">
        <v>796</v>
      </c>
      <c r="E5" s="5"/>
      <c r="G5" s="19"/>
    </row>
    <row r="6" spans="1:7" s="4" customFormat="1" ht="11.25">
      <c r="A6" s="8"/>
      <c r="E6" s="5"/>
      <c r="G6" s="19"/>
    </row>
    <row r="7" ht="15.75">
      <c r="A7" s="1" t="s">
        <v>797</v>
      </c>
    </row>
    <row r="8" spans="4:5" ht="12.75">
      <c r="D8" s="11" t="s">
        <v>799</v>
      </c>
      <c r="E8" s="12" t="s">
        <v>800</v>
      </c>
    </row>
    <row r="9" spans="1:5" ht="12.75" collapsed="1">
      <c r="A9" s="9" t="s">
        <v>1484</v>
      </c>
      <c r="D9" s="9">
        <f>COUNTA(D10:D120)</f>
        <v>111</v>
      </c>
      <c r="E9" s="10">
        <f>SUM(E10:E120)</f>
        <v>190075000.5</v>
      </c>
    </row>
    <row r="10" spans="1:6" ht="12.75" hidden="1" outlineLevel="1">
      <c r="A10" s="9"/>
      <c r="B10" t="s">
        <v>1485</v>
      </c>
      <c r="C10" t="s">
        <v>836</v>
      </c>
      <c r="D10" t="s">
        <v>839</v>
      </c>
      <c r="E10" s="2">
        <v>24245732</v>
      </c>
      <c r="F10" t="s">
        <v>1486</v>
      </c>
    </row>
    <row r="11" spans="1:6" ht="12.75" hidden="1" outlineLevel="1">
      <c r="A11" s="9"/>
      <c r="B11" t="s">
        <v>1487</v>
      </c>
      <c r="C11" t="s">
        <v>836</v>
      </c>
      <c r="D11" t="s">
        <v>842</v>
      </c>
      <c r="E11" s="2">
        <v>125628</v>
      </c>
      <c r="F11" t="s">
        <v>1487</v>
      </c>
    </row>
    <row r="12" spans="1:6" ht="12.75" hidden="1" outlineLevel="1">
      <c r="A12" s="9"/>
      <c r="B12" t="s">
        <v>1488</v>
      </c>
      <c r="C12" t="s">
        <v>836</v>
      </c>
      <c r="D12" t="s">
        <v>956</v>
      </c>
      <c r="E12" s="2">
        <v>46332</v>
      </c>
      <c r="F12" t="s">
        <v>1488</v>
      </c>
    </row>
    <row r="13" spans="1:13" ht="12.75" hidden="1" outlineLevel="1">
      <c r="A13" s="9"/>
      <c r="B13" t="s">
        <v>1489</v>
      </c>
      <c r="C13" t="s">
        <v>836</v>
      </c>
      <c r="D13" t="s">
        <v>1141</v>
      </c>
      <c r="E13" s="2">
        <v>8603440</v>
      </c>
      <c r="F13" t="s">
        <v>1490</v>
      </c>
      <c r="G13" s="18" t="s">
        <v>1491</v>
      </c>
      <c r="H13" t="s">
        <v>1492</v>
      </c>
      <c r="I13" t="s">
        <v>1493</v>
      </c>
      <c r="J13" t="s">
        <v>1494</v>
      </c>
      <c r="K13" t="s">
        <v>1495</v>
      </c>
      <c r="L13" t="s">
        <v>1496</v>
      </c>
      <c r="M13" t="s">
        <v>1497</v>
      </c>
    </row>
    <row r="14" spans="1:6" ht="12.75" hidden="1" outlineLevel="1">
      <c r="A14" s="9"/>
      <c r="B14" t="s">
        <v>1498</v>
      </c>
      <c r="C14" t="s">
        <v>836</v>
      </c>
      <c r="D14" t="s">
        <v>842</v>
      </c>
      <c r="E14" s="2">
        <v>307190</v>
      </c>
      <c r="F14" t="s">
        <v>1499</v>
      </c>
    </row>
    <row r="15" spans="1:6" ht="12.75" hidden="1" outlineLevel="1">
      <c r="A15" s="9"/>
      <c r="B15" t="s">
        <v>1500</v>
      </c>
      <c r="C15" t="s">
        <v>836</v>
      </c>
      <c r="D15" t="s">
        <v>842</v>
      </c>
      <c r="E15" s="2">
        <v>24252</v>
      </c>
      <c r="F15" t="s">
        <v>1500</v>
      </c>
    </row>
    <row r="16" spans="1:6" ht="12.75" hidden="1" outlineLevel="1">
      <c r="A16" s="9"/>
      <c r="B16" t="s">
        <v>1501</v>
      </c>
      <c r="C16" t="s">
        <v>836</v>
      </c>
      <c r="D16" t="s">
        <v>839</v>
      </c>
      <c r="E16" s="2">
        <v>34299</v>
      </c>
      <c r="F16" t="s">
        <v>1501</v>
      </c>
    </row>
    <row r="17" spans="1:6" ht="12.75" hidden="1" outlineLevel="1">
      <c r="A17" s="9"/>
      <c r="B17" t="s">
        <v>1502</v>
      </c>
      <c r="C17" t="s">
        <v>836</v>
      </c>
      <c r="D17" t="s">
        <v>846</v>
      </c>
      <c r="E17" s="2">
        <v>233934</v>
      </c>
      <c r="F17" t="s">
        <v>1502</v>
      </c>
    </row>
    <row r="18" spans="1:6" ht="12.75" hidden="1" outlineLevel="1">
      <c r="A18" s="9"/>
      <c r="B18" t="s">
        <v>1503</v>
      </c>
      <c r="C18" t="s">
        <v>836</v>
      </c>
      <c r="D18" t="s">
        <v>846</v>
      </c>
      <c r="E18" s="2">
        <v>176528</v>
      </c>
      <c r="F18" t="s">
        <v>1503</v>
      </c>
    </row>
    <row r="19" spans="1:6" ht="12.75" hidden="1" outlineLevel="1">
      <c r="A19" s="9"/>
      <c r="B19" t="s">
        <v>1504</v>
      </c>
      <c r="C19" t="s">
        <v>836</v>
      </c>
      <c r="D19" t="s">
        <v>839</v>
      </c>
      <c r="E19" s="2">
        <v>127635</v>
      </c>
      <c r="F19" t="s">
        <v>1504</v>
      </c>
    </row>
    <row r="20" spans="1:6" ht="12.75" hidden="1" outlineLevel="1">
      <c r="A20" s="9"/>
      <c r="B20" t="s">
        <v>1505</v>
      </c>
      <c r="C20" t="s">
        <v>836</v>
      </c>
      <c r="D20" t="s">
        <v>839</v>
      </c>
      <c r="E20" s="2">
        <v>474720</v>
      </c>
      <c r="F20" t="s">
        <v>1505</v>
      </c>
    </row>
    <row r="21" spans="1:6" ht="12.75" hidden="1" outlineLevel="1">
      <c r="A21" s="9"/>
      <c r="B21" t="s">
        <v>1506</v>
      </c>
      <c r="C21" t="s">
        <v>836</v>
      </c>
      <c r="D21" t="s">
        <v>881</v>
      </c>
      <c r="E21" s="2">
        <v>8635</v>
      </c>
      <c r="F21" t="s">
        <v>1506</v>
      </c>
    </row>
    <row r="22" spans="1:6" ht="12.75" hidden="1" outlineLevel="1">
      <c r="A22" s="9"/>
      <c r="B22" t="s">
        <v>1507</v>
      </c>
      <c r="C22" t="s">
        <v>836</v>
      </c>
      <c r="D22" t="s">
        <v>842</v>
      </c>
      <c r="E22" s="2">
        <v>142596</v>
      </c>
      <c r="F22" t="s">
        <v>1508</v>
      </c>
    </row>
    <row r="23" spans="1:6" ht="12.75" hidden="1" outlineLevel="1">
      <c r="A23" s="9"/>
      <c r="B23" t="s">
        <v>1509</v>
      </c>
      <c r="C23" t="s">
        <v>836</v>
      </c>
      <c r="D23" t="s">
        <v>842</v>
      </c>
      <c r="E23" s="2">
        <v>64960</v>
      </c>
      <c r="F23" t="s">
        <v>1510</v>
      </c>
    </row>
    <row r="24" spans="1:6" ht="12.75" hidden="1" outlineLevel="1">
      <c r="A24" s="9"/>
      <c r="B24" t="s">
        <v>1511</v>
      </c>
      <c r="C24" t="s">
        <v>836</v>
      </c>
      <c r="D24" t="s">
        <v>842</v>
      </c>
      <c r="E24" s="2">
        <v>19278</v>
      </c>
      <c r="F24" t="s">
        <v>1511</v>
      </c>
    </row>
    <row r="25" spans="1:6" ht="12.75" hidden="1" outlineLevel="1">
      <c r="A25" s="9"/>
      <c r="B25" t="s">
        <v>1512</v>
      </c>
      <c r="C25" t="s">
        <v>836</v>
      </c>
      <c r="D25" t="s">
        <v>857</v>
      </c>
      <c r="E25" s="2">
        <v>5969</v>
      </c>
      <c r="F25" t="s">
        <v>1512</v>
      </c>
    </row>
    <row r="26" spans="1:6" ht="12.75" hidden="1" outlineLevel="1">
      <c r="A26" s="9"/>
      <c r="B26" t="s">
        <v>1513</v>
      </c>
      <c r="C26" t="s">
        <v>836</v>
      </c>
      <c r="D26" t="s">
        <v>846</v>
      </c>
      <c r="E26" s="2">
        <v>5280</v>
      </c>
      <c r="F26" t="s">
        <v>1513</v>
      </c>
    </row>
    <row r="27" spans="1:5" ht="12.75" hidden="1" outlineLevel="1">
      <c r="A27" s="9"/>
      <c r="B27" t="s">
        <v>1514</v>
      </c>
      <c r="C27" t="s">
        <v>836</v>
      </c>
      <c r="D27" t="s">
        <v>878</v>
      </c>
      <c r="E27" s="2">
        <v>6</v>
      </c>
    </row>
    <row r="28" spans="1:6" ht="12.75" hidden="1" outlineLevel="1">
      <c r="A28" s="9"/>
      <c r="B28" t="s">
        <v>1515</v>
      </c>
      <c r="C28" t="s">
        <v>836</v>
      </c>
      <c r="D28" t="s">
        <v>842</v>
      </c>
      <c r="E28" s="2">
        <v>2380</v>
      </c>
      <c r="F28" t="s">
        <v>1515</v>
      </c>
    </row>
    <row r="29" spans="1:6" ht="12.75" hidden="1" outlineLevel="1">
      <c r="A29" s="9"/>
      <c r="B29" t="s">
        <v>1516</v>
      </c>
      <c r="C29" t="s">
        <v>836</v>
      </c>
      <c r="D29" t="s">
        <v>839</v>
      </c>
      <c r="E29" s="2">
        <v>221925</v>
      </c>
      <c r="F29" t="s">
        <v>1516</v>
      </c>
    </row>
    <row r="30" spans="1:6" ht="12.75" hidden="1" outlineLevel="1">
      <c r="A30" s="9"/>
      <c r="B30" t="s">
        <v>1517</v>
      </c>
      <c r="C30" t="s">
        <v>836</v>
      </c>
      <c r="D30" t="s">
        <v>846</v>
      </c>
      <c r="E30" s="2">
        <v>56960</v>
      </c>
      <c r="F30" t="s">
        <v>1517</v>
      </c>
    </row>
    <row r="31" spans="1:6" ht="12.75" hidden="1" outlineLevel="1">
      <c r="A31" s="9"/>
      <c r="B31" t="s">
        <v>1518</v>
      </c>
      <c r="C31" t="s">
        <v>836</v>
      </c>
      <c r="D31" t="s">
        <v>839</v>
      </c>
      <c r="E31" s="2">
        <v>262704</v>
      </c>
      <c r="F31" t="s">
        <v>1518</v>
      </c>
    </row>
    <row r="32" spans="1:9" ht="12.75" hidden="1" outlineLevel="1">
      <c r="A32" s="9"/>
      <c r="B32" t="s">
        <v>1519</v>
      </c>
      <c r="C32" t="s">
        <v>836</v>
      </c>
      <c r="D32" t="s">
        <v>1017</v>
      </c>
      <c r="E32" s="2">
        <v>7478935</v>
      </c>
      <c r="F32" t="s">
        <v>1520</v>
      </c>
      <c r="G32" s="18" t="s">
        <v>1521</v>
      </c>
      <c r="H32" t="s">
        <v>1522</v>
      </c>
      <c r="I32" t="s">
        <v>1523</v>
      </c>
    </row>
    <row r="33" spans="1:13" ht="12.75" hidden="1" outlineLevel="1">
      <c r="A33" s="9"/>
      <c r="B33" t="s">
        <v>1524</v>
      </c>
      <c r="C33" t="s">
        <v>836</v>
      </c>
      <c r="D33" t="s">
        <v>1141</v>
      </c>
      <c r="E33" s="2">
        <v>9201079</v>
      </c>
      <c r="F33" t="s">
        <v>1525</v>
      </c>
      <c r="G33" s="18" t="s">
        <v>1526</v>
      </c>
      <c r="H33" t="s">
        <v>1527</v>
      </c>
      <c r="I33" t="s">
        <v>1528</v>
      </c>
      <c r="J33" t="s">
        <v>1529</v>
      </c>
      <c r="K33" t="s">
        <v>1530</v>
      </c>
      <c r="L33" t="s">
        <v>1531</v>
      </c>
      <c r="M33" t="s">
        <v>1532</v>
      </c>
    </row>
    <row r="34" spans="1:6" ht="12.75" hidden="1" outlineLevel="1">
      <c r="A34" s="9"/>
      <c r="B34" t="s">
        <v>1533</v>
      </c>
      <c r="C34" t="s">
        <v>836</v>
      </c>
      <c r="D34" t="s">
        <v>839</v>
      </c>
      <c r="E34" s="2">
        <v>4361</v>
      </c>
      <c r="F34" t="s">
        <v>1501</v>
      </c>
    </row>
    <row r="35" spans="1:6" ht="12.75" hidden="1" outlineLevel="1">
      <c r="A35" s="9"/>
      <c r="B35" t="s">
        <v>1534</v>
      </c>
      <c r="C35" t="s">
        <v>836</v>
      </c>
      <c r="D35" t="s">
        <v>846</v>
      </c>
      <c r="E35" s="2">
        <v>170914</v>
      </c>
      <c r="F35" t="s">
        <v>1535</v>
      </c>
    </row>
    <row r="36" spans="1:6" ht="12.75" hidden="1" outlineLevel="1">
      <c r="A36" s="9"/>
      <c r="B36" t="s">
        <v>1536</v>
      </c>
      <c r="C36" t="s">
        <v>836</v>
      </c>
      <c r="D36" t="s">
        <v>842</v>
      </c>
      <c r="E36" s="2">
        <v>160515</v>
      </c>
      <c r="F36" t="s">
        <v>1537</v>
      </c>
    </row>
    <row r="37" spans="1:5" ht="12.75" hidden="1" outlineLevel="1" collapsed="1">
      <c r="A37" s="9"/>
      <c r="B37" t="s">
        <v>1538</v>
      </c>
      <c r="C37" t="s">
        <v>836</v>
      </c>
      <c r="D37" t="s">
        <v>839</v>
      </c>
      <c r="E37" s="2">
        <v>132310</v>
      </c>
    </row>
    <row r="38" spans="1:6" ht="12.75" hidden="1" outlineLevel="1">
      <c r="A38" s="9"/>
      <c r="B38" t="s">
        <v>1539</v>
      </c>
      <c r="C38" t="s">
        <v>836</v>
      </c>
      <c r="D38" t="s">
        <v>846</v>
      </c>
      <c r="E38" s="2">
        <v>38190</v>
      </c>
      <c r="F38" t="s">
        <v>1539</v>
      </c>
    </row>
    <row r="39" spans="1:6" ht="12.75" hidden="1" outlineLevel="1" collapsed="1">
      <c r="A39" s="9"/>
      <c r="B39" t="s">
        <v>1540</v>
      </c>
      <c r="C39" t="s">
        <v>836</v>
      </c>
      <c r="D39" t="s">
        <v>842</v>
      </c>
      <c r="E39" s="2">
        <v>35211</v>
      </c>
      <c r="F39" t="s">
        <v>1540</v>
      </c>
    </row>
    <row r="40" spans="1:6" ht="12.75" hidden="1" outlineLevel="1">
      <c r="A40" s="9"/>
      <c r="B40" t="s">
        <v>1541</v>
      </c>
      <c r="C40" t="s">
        <v>836</v>
      </c>
      <c r="D40" t="s">
        <v>842</v>
      </c>
      <c r="E40" s="2">
        <v>6450</v>
      </c>
      <c r="F40" t="s">
        <v>1541</v>
      </c>
    </row>
    <row r="41" spans="1:11" ht="12.75" hidden="1" outlineLevel="1">
      <c r="A41" s="9"/>
      <c r="B41" t="s">
        <v>1542</v>
      </c>
      <c r="C41" t="s">
        <v>836</v>
      </c>
      <c r="D41" t="s">
        <v>1141</v>
      </c>
      <c r="E41" s="2">
        <v>13174813</v>
      </c>
      <c r="F41" t="s">
        <v>1543</v>
      </c>
      <c r="G41" s="18" t="s">
        <v>1544</v>
      </c>
      <c r="H41" t="s">
        <v>1545</v>
      </c>
      <c r="I41" t="s">
        <v>1546</v>
      </c>
      <c r="J41" t="s">
        <v>1547</v>
      </c>
      <c r="K41" t="s">
        <v>1548</v>
      </c>
    </row>
    <row r="42" spans="1:6" ht="12.75" hidden="1" outlineLevel="1">
      <c r="A42" s="9"/>
      <c r="B42" t="s">
        <v>1549</v>
      </c>
      <c r="C42" t="s">
        <v>836</v>
      </c>
      <c r="D42" t="s">
        <v>1151</v>
      </c>
      <c r="E42" s="2">
        <v>291992</v>
      </c>
      <c r="F42" t="s">
        <v>1550</v>
      </c>
    </row>
    <row r="43" spans="1:6" ht="12.75" hidden="1" outlineLevel="1">
      <c r="A43" s="9"/>
      <c r="B43" t="s">
        <v>1551</v>
      </c>
      <c r="C43" t="s">
        <v>836</v>
      </c>
      <c r="D43" t="s">
        <v>846</v>
      </c>
      <c r="E43" s="2">
        <v>1272106</v>
      </c>
      <c r="F43" t="s">
        <v>1552</v>
      </c>
    </row>
    <row r="44" spans="1:6" ht="12.75" hidden="1" outlineLevel="1" collapsed="1">
      <c r="A44" s="9"/>
      <c r="B44" t="s">
        <v>1553</v>
      </c>
      <c r="C44" t="s">
        <v>836</v>
      </c>
      <c r="D44" t="s">
        <v>846</v>
      </c>
      <c r="E44" s="2">
        <v>38352</v>
      </c>
      <c r="F44" t="s">
        <v>1553</v>
      </c>
    </row>
    <row r="45" spans="1:6" ht="12.75" hidden="1" outlineLevel="1" collapsed="1">
      <c r="A45" s="9"/>
      <c r="B45" t="s">
        <v>1554</v>
      </c>
      <c r="C45" t="s">
        <v>836</v>
      </c>
      <c r="D45" t="s">
        <v>839</v>
      </c>
      <c r="E45" s="2">
        <v>42693</v>
      </c>
      <c r="F45" t="s">
        <v>1554</v>
      </c>
    </row>
    <row r="46" spans="1:13" ht="12.75" hidden="1" outlineLevel="1">
      <c r="A46" s="9"/>
      <c r="B46" t="s">
        <v>1555</v>
      </c>
      <c r="C46" t="s">
        <v>836</v>
      </c>
      <c r="D46" t="s">
        <v>1070</v>
      </c>
      <c r="E46" s="2">
        <v>16213505</v>
      </c>
      <c r="F46" t="s">
        <v>1556</v>
      </c>
      <c r="G46" s="18" t="s">
        <v>1557</v>
      </c>
      <c r="H46" t="s">
        <v>1558</v>
      </c>
      <c r="I46" t="s">
        <v>1559</v>
      </c>
      <c r="J46" t="s">
        <v>1560</v>
      </c>
      <c r="K46" t="s">
        <v>1561</v>
      </c>
      <c r="L46" t="s">
        <v>1562</v>
      </c>
      <c r="M46" t="s">
        <v>1563</v>
      </c>
    </row>
    <row r="47" spans="1:6" ht="12.75" hidden="1" outlineLevel="1">
      <c r="A47" s="9"/>
      <c r="B47" t="s">
        <v>1564</v>
      </c>
      <c r="C47" t="s">
        <v>836</v>
      </c>
      <c r="D47" t="s">
        <v>842</v>
      </c>
      <c r="E47" s="2">
        <v>3724</v>
      </c>
      <c r="F47" t="s">
        <v>1564</v>
      </c>
    </row>
    <row r="48" spans="1:6" ht="12.75" hidden="1" outlineLevel="1">
      <c r="A48" s="9"/>
      <c r="B48" t="s">
        <v>1565</v>
      </c>
      <c r="C48" t="s">
        <v>836</v>
      </c>
      <c r="D48" t="s">
        <v>956</v>
      </c>
      <c r="E48" s="2">
        <v>16368</v>
      </c>
      <c r="F48" t="s">
        <v>1565</v>
      </c>
    </row>
    <row r="49" spans="1:8" ht="12.75" hidden="1" outlineLevel="1">
      <c r="A49" s="9"/>
      <c r="B49" t="s">
        <v>1566</v>
      </c>
      <c r="C49" t="s">
        <v>836</v>
      </c>
      <c r="D49" t="s">
        <v>1017</v>
      </c>
      <c r="E49" s="2">
        <v>23038064</v>
      </c>
      <c r="F49" t="s">
        <v>1567</v>
      </c>
      <c r="G49" s="18" t="s">
        <v>1568</v>
      </c>
      <c r="H49" t="s">
        <v>1569</v>
      </c>
    </row>
    <row r="50" spans="1:6" ht="12.75" hidden="1" outlineLevel="1">
      <c r="A50" s="9"/>
      <c r="B50" t="s">
        <v>1570</v>
      </c>
      <c r="C50" t="s">
        <v>836</v>
      </c>
      <c r="D50" t="s">
        <v>842</v>
      </c>
      <c r="E50" s="2">
        <v>13037382</v>
      </c>
      <c r="F50" t="s">
        <v>1571</v>
      </c>
    </row>
    <row r="51" spans="1:5" ht="12.75" hidden="1" outlineLevel="1">
      <c r="A51" s="9"/>
      <c r="B51" t="s">
        <v>1572</v>
      </c>
      <c r="C51" t="s">
        <v>836</v>
      </c>
      <c r="D51" t="s">
        <v>842</v>
      </c>
      <c r="E51" s="2">
        <v>36630</v>
      </c>
    </row>
    <row r="52" spans="1:6" ht="12.75" hidden="1" outlineLevel="1" collapsed="1">
      <c r="A52" s="9"/>
      <c r="B52" t="s">
        <v>1573</v>
      </c>
      <c r="C52" t="s">
        <v>836</v>
      </c>
      <c r="D52" t="s">
        <v>837</v>
      </c>
      <c r="E52" s="2">
        <v>5148</v>
      </c>
      <c r="F52" t="s">
        <v>1574</v>
      </c>
    </row>
    <row r="53" spans="1:6" ht="12.75" hidden="1" outlineLevel="1">
      <c r="A53" s="9"/>
      <c r="B53" t="s">
        <v>1575</v>
      </c>
      <c r="C53" t="s">
        <v>836</v>
      </c>
      <c r="D53" t="s">
        <v>839</v>
      </c>
      <c r="E53" s="2">
        <v>14760</v>
      </c>
      <c r="F53" t="s">
        <v>1575</v>
      </c>
    </row>
    <row r="54" spans="1:6" ht="12.75" hidden="1" outlineLevel="1">
      <c r="A54" s="9"/>
      <c r="B54" t="s">
        <v>1576</v>
      </c>
      <c r="C54" t="s">
        <v>836</v>
      </c>
      <c r="D54" t="s">
        <v>839</v>
      </c>
      <c r="E54" s="2">
        <v>5356</v>
      </c>
      <c r="F54" t="s">
        <v>1576</v>
      </c>
    </row>
    <row r="55" spans="1:10" ht="12.75" hidden="1" outlineLevel="1">
      <c r="A55" s="9"/>
      <c r="B55" t="s">
        <v>1577</v>
      </c>
      <c r="C55" t="s">
        <v>836</v>
      </c>
      <c r="D55" t="s">
        <v>1141</v>
      </c>
      <c r="E55" s="2">
        <v>9041878</v>
      </c>
      <c r="F55" t="s">
        <v>1578</v>
      </c>
      <c r="G55" s="18" t="s">
        <v>1579</v>
      </c>
      <c r="H55" t="s">
        <v>1580</v>
      </c>
      <c r="I55" t="s">
        <v>1581</v>
      </c>
      <c r="J55" t="s">
        <v>1582</v>
      </c>
    </row>
    <row r="56" spans="1:6" ht="12.75" hidden="1" outlineLevel="1">
      <c r="A56" s="9"/>
      <c r="B56" t="s">
        <v>1583</v>
      </c>
      <c r="C56" t="s">
        <v>836</v>
      </c>
      <c r="D56" t="s">
        <v>839</v>
      </c>
      <c r="E56" s="2">
        <v>189750</v>
      </c>
      <c r="F56" t="s">
        <v>1583</v>
      </c>
    </row>
    <row r="57" spans="1:6" ht="12.75" hidden="1" outlineLevel="1">
      <c r="A57" s="9"/>
      <c r="B57" t="s">
        <v>1584</v>
      </c>
      <c r="C57" t="s">
        <v>836</v>
      </c>
      <c r="D57" t="s">
        <v>839</v>
      </c>
      <c r="E57" s="2">
        <v>14527</v>
      </c>
      <c r="F57" t="s">
        <v>1584</v>
      </c>
    </row>
    <row r="58" spans="1:10" ht="12.75" hidden="1" outlineLevel="1">
      <c r="A58" s="9"/>
      <c r="B58" t="s">
        <v>1585</v>
      </c>
      <c r="C58" t="s">
        <v>836</v>
      </c>
      <c r="D58" t="s">
        <v>1141</v>
      </c>
      <c r="E58" s="2">
        <v>12920985</v>
      </c>
      <c r="F58" t="s">
        <v>1585</v>
      </c>
      <c r="G58" s="18" t="s">
        <v>1586</v>
      </c>
      <c r="H58" t="s">
        <v>1587</v>
      </c>
      <c r="I58" t="s">
        <v>1588</v>
      </c>
      <c r="J58" t="s">
        <v>1589</v>
      </c>
    </row>
    <row r="59" spans="1:6" ht="12.75" hidden="1" outlineLevel="1">
      <c r="A59" s="9"/>
      <c r="B59" t="s">
        <v>1590</v>
      </c>
      <c r="C59" t="s">
        <v>836</v>
      </c>
      <c r="D59" t="s">
        <v>846</v>
      </c>
      <c r="E59" s="2">
        <v>12410</v>
      </c>
      <c r="F59" t="s">
        <v>1590</v>
      </c>
    </row>
    <row r="60" spans="1:6" ht="12.75" hidden="1" outlineLevel="1">
      <c r="A60" s="9"/>
      <c r="B60" t="s">
        <v>1591</v>
      </c>
      <c r="C60" t="s">
        <v>836</v>
      </c>
      <c r="D60" t="s">
        <v>842</v>
      </c>
      <c r="E60" s="2">
        <v>38592</v>
      </c>
      <c r="F60" t="s">
        <v>1592</v>
      </c>
    </row>
    <row r="61" spans="1:6" ht="12.75" hidden="1" outlineLevel="1">
      <c r="A61" s="9"/>
      <c r="B61" t="s">
        <v>1593</v>
      </c>
      <c r="C61" t="s">
        <v>836</v>
      </c>
      <c r="D61" t="s">
        <v>846</v>
      </c>
      <c r="E61" s="2">
        <v>59214</v>
      </c>
      <c r="F61" t="s">
        <v>1594</v>
      </c>
    </row>
    <row r="62" spans="1:6" ht="12.75" hidden="1" outlineLevel="1">
      <c r="A62" s="9"/>
      <c r="B62" t="s">
        <v>1595</v>
      </c>
      <c r="C62" t="s">
        <v>836</v>
      </c>
      <c r="D62" t="s">
        <v>839</v>
      </c>
      <c r="E62" s="2">
        <v>310170</v>
      </c>
      <c r="F62" t="s">
        <v>1595</v>
      </c>
    </row>
    <row r="63" spans="1:6" ht="12.75" hidden="1" outlineLevel="1">
      <c r="A63" s="9"/>
      <c r="B63" t="s">
        <v>1596</v>
      </c>
      <c r="C63" t="s">
        <v>836</v>
      </c>
      <c r="D63" t="s">
        <v>839</v>
      </c>
      <c r="E63" s="2">
        <v>60632</v>
      </c>
      <c r="F63" t="s">
        <v>1596</v>
      </c>
    </row>
    <row r="64" spans="1:6" ht="12.75" hidden="1" outlineLevel="1">
      <c r="A64" s="9"/>
      <c r="B64" t="s">
        <v>1597</v>
      </c>
      <c r="C64" t="s">
        <v>836</v>
      </c>
      <c r="D64" t="s">
        <v>839</v>
      </c>
      <c r="E64" s="2">
        <v>287938</v>
      </c>
      <c r="F64" t="s">
        <v>1598</v>
      </c>
    </row>
    <row r="65" spans="1:7" ht="12.75" hidden="1" outlineLevel="1">
      <c r="A65" s="9"/>
      <c r="B65" t="s">
        <v>1495</v>
      </c>
      <c r="C65" t="s">
        <v>862</v>
      </c>
      <c r="D65" t="s">
        <v>1017</v>
      </c>
      <c r="E65" s="2">
        <v>258020</v>
      </c>
      <c r="F65" t="s">
        <v>1495</v>
      </c>
      <c r="G65" s="18" t="s">
        <v>1491</v>
      </c>
    </row>
    <row r="66" spans="1:6" ht="12.75" hidden="1" outlineLevel="1">
      <c r="A66" s="9"/>
      <c r="B66" t="s">
        <v>1599</v>
      </c>
      <c r="C66" t="s">
        <v>862</v>
      </c>
      <c r="D66" t="s">
        <v>842</v>
      </c>
      <c r="E66" s="2">
        <v>59840</v>
      </c>
      <c r="F66" t="s">
        <v>1599</v>
      </c>
    </row>
    <row r="67" spans="1:6" ht="12.75" hidden="1" outlineLevel="1">
      <c r="A67" s="9"/>
      <c r="B67" t="s">
        <v>1600</v>
      </c>
      <c r="C67" t="s">
        <v>862</v>
      </c>
      <c r="D67" t="s">
        <v>846</v>
      </c>
      <c r="E67" s="2">
        <v>388395</v>
      </c>
      <c r="F67" t="s">
        <v>1601</v>
      </c>
    </row>
    <row r="68" spans="1:6" ht="12.75" hidden="1" outlineLevel="1">
      <c r="A68" s="9"/>
      <c r="B68" t="s">
        <v>1602</v>
      </c>
      <c r="C68" t="s">
        <v>862</v>
      </c>
      <c r="D68" t="s">
        <v>839</v>
      </c>
      <c r="E68" s="2">
        <v>82460</v>
      </c>
      <c r="F68" t="s">
        <v>1602</v>
      </c>
    </row>
    <row r="69" spans="1:7" ht="12.75" hidden="1" outlineLevel="1">
      <c r="A69" s="9"/>
      <c r="B69" t="s">
        <v>2426</v>
      </c>
      <c r="C69" t="s">
        <v>862</v>
      </c>
      <c r="D69" t="s">
        <v>1070</v>
      </c>
      <c r="E69" s="14">
        <f>510071*0.5</f>
        <v>255035.5</v>
      </c>
      <c r="F69" t="s">
        <v>2427</v>
      </c>
      <c r="G69" s="18" t="s">
        <v>1604</v>
      </c>
    </row>
    <row r="70" spans="1:14" ht="12.75" hidden="1" outlineLevel="1">
      <c r="A70" s="9"/>
      <c r="B70" t="s">
        <v>1489</v>
      </c>
      <c r="C70" t="s">
        <v>862</v>
      </c>
      <c r="D70" t="s">
        <v>1141</v>
      </c>
      <c r="E70" s="2">
        <v>3320460</v>
      </c>
      <c r="F70" t="s">
        <v>1603</v>
      </c>
      <c r="H70" t="s">
        <v>1490</v>
      </c>
      <c r="I70" t="s">
        <v>1605</v>
      </c>
      <c r="J70" t="s">
        <v>1606</v>
      </c>
      <c r="K70" t="s">
        <v>1562</v>
      </c>
      <c r="L70" t="s">
        <v>1596</v>
      </c>
      <c r="M70" t="s">
        <v>1607</v>
      </c>
      <c r="N70" t="s">
        <v>1608</v>
      </c>
    </row>
    <row r="71" spans="1:6" ht="12.75" hidden="1" outlineLevel="1">
      <c r="A71" s="9"/>
      <c r="B71" t="s">
        <v>1500</v>
      </c>
      <c r="C71" t="s">
        <v>862</v>
      </c>
      <c r="D71" t="s">
        <v>842</v>
      </c>
      <c r="E71" s="2">
        <v>48374</v>
      </c>
      <c r="F71" t="s">
        <v>1500</v>
      </c>
    </row>
    <row r="72" spans="1:6" ht="12.75" hidden="1" outlineLevel="1">
      <c r="A72" s="9"/>
      <c r="B72" t="s">
        <v>1437</v>
      </c>
      <c r="C72" t="s">
        <v>862</v>
      </c>
      <c r="D72" t="s">
        <v>839</v>
      </c>
      <c r="E72" s="2">
        <v>419228</v>
      </c>
      <c r="F72" t="s">
        <v>1437</v>
      </c>
    </row>
    <row r="73" spans="1:6" ht="12.75" hidden="1" outlineLevel="1" collapsed="1">
      <c r="A73" s="9"/>
      <c r="B73" t="s">
        <v>1609</v>
      </c>
      <c r="C73" t="s">
        <v>862</v>
      </c>
      <c r="D73" t="s">
        <v>941</v>
      </c>
      <c r="E73" s="2">
        <v>23600</v>
      </c>
      <c r="F73" t="s">
        <v>1609</v>
      </c>
    </row>
    <row r="74" spans="1:6" ht="12.75" hidden="1" outlineLevel="1">
      <c r="A74" s="9"/>
      <c r="B74" t="s">
        <v>1503</v>
      </c>
      <c r="C74" t="s">
        <v>862</v>
      </c>
      <c r="D74" t="s">
        <v>846</v>
      </c>
      <c r="E74" s="2">
        <v>148654</v>
      </c>
      <c r="F74" t="s">
        <v>1503</v>
      </c>
    </row>
    <row r="75" spans="1:6" ht="12.75" hidden="1" outlineLevel="1">
      <c r="A75" s="9"/>
      <c r="B75" t="s">
        <v>1505</v>
      </c>
      <c r="C75" t="s">
        <v>862</v>
      </c>
      <c r="D75" t="s">
        <v>839</v>
      </c>
      <c r="E75" s="2">
        <v>50832</v>
      </c>
      <c r="F75" t="s">
        <v>1505</v>
      </c>
    </row>
    <row r="76" spans="1:6" ht="12.75" hidden="1" outlineLevel="1">
      <c r="A76" s="9"/>
      <c r="B76" t="s">
        <v>1610</v>
      </c>
      <c r="C76" t="s">
        <v>862</v>
      </c>
      <c r="D76" t="s">
        <v>842</v>
      </c>
      <c r="E76" s="2">
        <v>6360</v>
      </c>
      <c r="F76" t="s">
        <v>1610</v>
      </c>
    </row>
    <row r="77" spans="1:6" ht="12.75" hidden="1" outlineLevel="1">
      <c r="A77" s="9"/>
      <c r="B77" t="s">
        <v>1509</v>
      </c>
      <c r="C77" t="s">
        <v>862</v>
      </c>
      <c r="D77" t="s">
        <v>857</v>
      </c>
      <c r="E77" s="2">
        <v>24531</v>
      </c>
      <c r="F77" t="s">
        <v>1510</v>
      </c>
    </row>
    <row r="78" spans="1:6" ht="12.75" hidden="1" outlineLevel="1">
      <c r="A78" s="9"/>
      <c r="B78" t="s">
        <v>1611</v>
      </c>
      <c r="C78" t="s">
        <v>862</v>
      </c>
      <c r="D78" t="s">
        <v>842</v>
      </c>
      <c r="E78" s="2">
        <v>15549</v>
      </c>
      <c r="F78" t="s">
        <v>1612</v>
      </c>
    </row>
    <row r="79" spans="1:6" ht="12.75" hidden="1" outlineLevel="1">
      <c r="A79" s="9"/>
      <c r="B79" t="s">
        <v>1512</v>
      </c>
      <c r="C79" t="s">
        <v>862</v>
      </c>
      <c r="D79" t="s">
        <v>857</v>
      </c>
      <c r="E79" s="2">
        <v>18000</v>
      </c>
      <c r="F79" t="s">
        <v>1512</v>
      </c>
    </row>
    <row r="80" spans="1:6" ht="12.75" hidden="1" outlineLevel="1">
      <c r="A80" s="9"/>
      <c r="B80" t="s">
        <v>1613</v>
      </c>
      <c r="C80" t="s">
        <v>862</v>
      </c>
      <c r="D80" t="s">
        <v>839</v>
      </c>
      <c r="E80" s="2">
        <v>176852</v>
      </c>
      <c r="F80" t="s">
        <v>1603</v>
      </c>
    </row>
    <row r="81" spans="1:6" ht="12.75" hidden="1" outlineLevel="1">
      <c r="A81" s="9"/>
      <c r="B81" t="s">
        <v>1614</v>
      </c>
      <c r="C81" t="s">
        <v>862</v>
      </c>
      <c r="D81" t="s">
        <v>857</v>
      </c>
      <c r="E81" s="2">
        <v>136315</v>
      </c>
      <c r="F81" t="s">
        <v>1614</v>
      </c>
    </row>
    <row r="82" spans="1:6" ht="12.75" hidden="1" outlineLevel="1">
      <c r="A82" s="9"/>
      <c r="B82" t="s">
        <v>1513</v>
      </c>
      <c r="C82" t="s">
        <v>862</v>
      </c>
      <c r="D82" t="s">
        <v>846</v>
      </c>
      <c r="E82" s="2">
        <v>7488</v>
      </c>
      <c r="F82" t="s">
        <v>1513</v>
      </c>
    </row>
    <row r="83" spans="1:6" ht="12.75" hidden="1" outlineLevel="1">
      <c r="A83" s="9"/>
      <c r="B83" t="s">
        <v>1615</v>
      </c>
      <c r="C83" t="s">
        <v>862</v>
      </c>
      <c r="D83" t="s">
        <v>842</v>
      </c>
      <c r="E83" s="2">
        <v>6669</v>
      </c>
      <c r="F83" t="s">
        <v>1615</v>
      </c>
    </row>
    <row r="84" spans="1:6" ht="12.75" hidden="1" outlineLevel="1">
      <c r="A84" s="9"/>
      <c r="B84" t="s">
        <v>1616</v>
      </c>
      <c r="C84" t="s">
        <v>862</v>
      </c>
      <c r="D84" t="s">
        <v>901</v>
      </c>
      <c r="E84" s="2">
        <v>27700</v>
      </c>
      <c r="F84" t="s">
        <v>1574</v>
      </c>
    </row>
    <row r="85" spans="1:6" ht="12.75" hidden="1" outlineLevel="1">
      <c r="A85" s="9"/>
      <c r="B85" t="s">
        <v>1617</v>
      </c>
      <c r="C85" t="s">
        <v>862</v>
      </c>
      <c r="D85" t="s">
        <v>839</v>
      </c>
      <c r="E85" s="2">
        <v>219883</v>
      </c>
      <c r="F85" t="s">
        <v>1618</v>
      </c>
    </row>
    <row r="86" spans="1:9" ht="12.75" hidden="1" outlineLevel="1">
      <c r="A86" s="9"/>
      <c r="B86" t="s">
        <v>1519</v>
      </c>
      <c r="C86" t="s">
        <v>862</v>
      </c>
      <c r="D86" t="s">
        <v>1017</v>
      </c>
      <c r="E86" s="2">
        <v>3975669</v>
      </c>
      <c r="F86" t="s">
        <v>1520</v>
      </c>
      <c r="G86" s="18" t="s">
        <v>1521</v>
      </c>
      <c r="H86" t="s">
        <v>1523</v>
      </c>
      <c r="I86" t="s">
        <v>1619</v>
      </c>
    </row>
    <row r="87" spans="1:6" ht="12.75" hidden="1" outlineLevel="1">
      <c r="A87" s="9"/>
      <c r="B87" t="s">
        <v>1620</v>
      </c>
      <c r="C87" t="s">
        <v>862</v>
      </c>
      <c r="D87" t="s">
        <v>842</v>
      </c>
      <c r="E87" s="2">
        <v>89784</v>
      </c>
      <c r="F87" t="s">
        <v>1621</v>
      </c>
    </row>
    <row r="88" spans="1:6" ht="12.75" hidden="1" outlineLevel="1">
      <c r="A88" s="9"/>
      <c r="B88" t="s">
        <v>1622</v>
      </c>
      <c r="C88" t="s">
        <v>862</v>
      </c>
      <c r="D88" t="s">
        <v>846</v>
      </c>
      <c r="E88" s="2">
        <v>1278464</v>
      </c>
      <c r="F88" t="s">
        <v>1623</v>
      </c>
    </row>
    <row r="89" spans="1:5" ht="12.75" hidden="1" outlineLevel="1">
      <c r="A89" s="9"/>
      <c r="B89" t="s">
        <v>1538</v>
      </c>
      <c r="C89" t="s">
        <v>862</v>
      </c>
      <c r="D89" t="s">
        <v>839</v>
      </c>
      <c r="E89" s="2">
        <v>122298</v>
      </c>
    </row>
    <row r="90" spans="1:6" ht="12.75" hidden="1" outlineLevel="1">
      <c r="A90" s="9"/>
      <c r="B90" t="s">
        <v>1539</v>
      </c>
      <c r="C90" t="s">
        <v>862</v>
      </c>
      <c r="D90" t="s">
        <v>839</v>
      </c>
      <c r="E90" s="2">
        <v>2838</v>
      </c>
      <c r="F90" t="s">
        <v>1539</v>
      </c>
    </row>
    <row r="91" spans="1:6" ht="12.75" hidden="1" outlineLevel="1">
      <c r="A91" s="9"/>
      <c r="B91" t="s">
        <v>1624</v>
      </c>
      <c r="C91" t="s">
        <v>862</v>
      </c>
      <c r="D91" t="s">
        <v>846</v>
      </c>
      <c r="E91" s="2">
        <v>212500</v>
      </c>
      <c r="F91" t="s">
        <v>1624</v>
      </c>
    </row>
    <row r="92" spans="1:6" ht="12.75" hidden="1" outlineLevel="1">
      <c r="A92" s="9"/>
      <c r="B92" t="s">
        <v>1625</v>
      </c>
      <c r="C92" t="s">
        <v>862</v>
      </c>
      <c r="D92" t="s">
        <v>1151</v>
      </c>
      <c r="E92" s="2">
        <v>422497</v>
      </c>
      <c r="F92" t="s">
        <v>1625</v>
      </c>
    </row>
    <row r="93" spans="1:6" ht="12.75" hidden="1" outlineLevel="1">
      <c r="A93" s="9"/>
      <c r="B93" t="s">
        <v>1626</v>
      </c>
      <c r="C93" t="s">
        <v>862</v>
      </c>
      <c r="D93" t="s">
        <v>1627</v>
      </c>
      <c r="E93" s="2">
        <v>14952</v>
      </c>
      <c r="F93" t="s">
        <v>1626</v>
      </c>
    </row>
    <row r="94" spans="1:7" ht="12.75" hidden="1" outlineLevel="1">
      <c r="A94" s="9"/>
      <c r="B94" t="s">
        <v>1628</v>
      </c>
      <c r="C94" t="s">
        <v>862</v>
      </c>
      <c r="D94" t="s">
        <v>1017</v>
      </c>
      <c r="E94" s="2">
        <v>902190</v>
      </c>
      <c r="F94" t="s">
        <v>1629</v>
      </c>
      <c r="G94" s="18" t="s">
        <v>1494</v>
      </c>
    </row>
    <row r="95" spans="1:6" ht="12.75" hidden="1" outlineLevel="1">
      <c r="A95" s="9"/>
      <c r="B95" t="s">
        <v>1630</v>
      </c>
      <c r="C95" t="s">
        <v>862</v>
      </c>
      <c r="D95" t="s">
        <v>842</v>
      </c>
      <c r="E95" s="2">
        <v>15600</v>
      </c>
      <c r="F95" t="s">
        <v>1630</v>
      </c>
    </row>
    <row r="96" spans="1:13" ht="12.75" hidden="1" outlineLevel="1">
      <c r="A96" s="9"/>
      <c r="B96" t="s">
        <v>1542</v>
      </c>
      <c r="C96" t="s">
        <v>862</v>
      </c>
      <c r="D96" t="s">
        <v>1141</v>
      </c>
      <c r="E96" s="2">
        <v>5079270</v>
      </c>
      <c r="F96" t="s">
        <v>1532</v>
      </c>
      <c r="G96" s="18" t="s">
        <v>1544</v>
      </c>
      <c r="H96" t="s">
        <v>1526</v>
      </c>
      <c r="I96" t="s">
        <v>1631</v>
      </c>
      <c r="J96" t="s">
        <v>1632</v>
      </c>
      <c r="K96" t="s">
        <v>1633</v>
      </c>
      <c r="L96" t="s">
        <v>1527</v>
      </c>
      <c r="M96" t="s">
        <v>1528</v>
      </c>
    </row>
    <row r="97" spans="1:6" ht="12.75" hidden="1" outlineLevel="1">
      <c r="A97" s="9"/>
      <c r="B97" t="s">
        <v>1438</v>
      </c>
      <c r="C97" t="s">
        <v>862</v>
      </c>
      <c r="D97" t="s">
        <v>1251</v>
      </c>
      <c r="E97" s="2">
        <v>1677</v>
      </c>
      <c r="F97" t="s">
        <v>1438</v>
      </c>
    </row>
    <row r="98" spans="1:6" ht="12.75" hidden="1" outlineLevel="1">
      <c r="A98" s="9"/>
      <c r="B98" t="s">
        <v>1634</v>
      </c>
      <c r="C98" t="s">
        <v>862</v>
      </c>
      <c r="D98" t="s">
        <v>842</v>
      </c>
      <c r="E98" s="2">
        <v>39606</v>
      </c>
      <c r="F98" t="s">
        <v>1634</v>
      </c>
    </row>
    <row r="99" spans="1:6" ht="12.75" hidden="1" outlineLevel="1">
      <c r="A99" s="9"/>
      <c r="B99" t="s">
        <v>1549</v>
      </c>
      <c r="C99" t="s">
        <v>862</v>
      </c>
      <c r="D99" t="s">
        <v>844</v>
      </c>
      <c r="E99" s="2">
        <v>288414</v>
      </c>
      <c r="F99" t="s">
        <v>1550</v>
      </c>
    </row>
    <row r="100" spans="1:7" ht="12.75" hidden="1" outlineLevel="1">
      <c r="A100" s="9"/>
      <c r="B100" t="s">
        <v>1635</v>
      </c>
      <c r="C100" t="s">
        <v>862</v>
      </c>
      <c r="D100" t="s">
        <v>1070</v>
      </c>
      <c r="E100" s="2">
        <v>1885520</v>
      </c>
      <c r="F100" t="s">
        <v>1492</v>
      </c>
      <c r="G100" s="18" t="s">
        <v>1494</v>
      </c>
    </row>
    <row r="101" spans="1:6" ht="12.75" hidden="1" outlineLevel="1">
      <c r="A101" s="9"/>
      <c r="B101" t="s">
        <v>1636</v>
      </c>
      <c r="C101" t="s">
        <v>862</v>
      </c>
      <c r="D101" t="s">
        <v>846</v>
      </c>
      <c r="E101" s="2">
        <v>584045</v>
      </c>
      <c r="F101" t="s">
        <v>1637</v>
      </c>
    </row>
    <row r="102" spans="1:12" ht="12.75" hidden="1" outlineLevel="1">
      <c r="A102" s="9"/>
      <c r="B102" t="s">
        <v>1555</v>
      </c>
      <c r="C102" t="s">
        <v>862</v>
      </c>
      <c r="D102" t="s">
        <v>1070</v>
      </c>
      <c r="E102" s="2">
        <v>5612130</v>
      </c>
      <c r="F102" t="s">
        <v>1556</v>
      </c>
      <c r="G102" s="18" t="s">
        <v>1638</v>
      </c>
      <c r="H102" t="s">
        <v>1639</v>
      </c>
      <c r="I102" t="s">
        <v>1560</v>
      </c>
      <c r="J102" t="s">
        <v>1561</v>
      </c>
      <c r="K102" t="s">
        <v>1563</v>
      </c>
      <c r="L102" t="s">
        <v>1640</v>
      </c>
    </row>
    <row r="103" spans="1:6" ht="12.75" hidden="1" outlineLevel="1">
      <c r="A103" s="9"/>
      <c r="B103" t="s">
        <v>1439</v>
      </c>
      <c r="C103" t="s">
        <v>862</v>
      </c>
      <c r="D103" t="s">
        <v>857</v>
      </c>
      <c r="E103" s="2">
        <v>11025</v>
      </c>
      <c r="F103" t="s">
        <v>1439</v>
      </c>
    </row>
    <row r="104" spans="1:6" ht="12.75" hidden="1" outlineLevel="1" collapsed="1">
      <c r="A104" s="9"/>
      <c r="B104" t="s">
        <v>1641</v>
      </c>
      <c r="C104" t="s">
        <v>862</v>
      </c>
      <c r="D104" t="s">
        <v>839</v>
      </c>
      <c r="E104" s="2">
        <v>418600</v>
      </c>
      <c r="F104" t="s">
        <v>1642</v>
      </c>
    </row>
    <row r="105" spans="1:6" ht="12.75" hidden="1" outlineLevel="1">
      <c r="A105" s="9"/>
      <c r="B105" t="s">
        <v>1643</v>
      </c>
      <c r="C105" t="s">
        <v>862</v>
      </c>
      <c r="D105" t="s">
        <v>839</v>
      </c>
      <c r="E105" s="2">
        <v>105105</v>
      </c>
      <c r="F105" t="s">
        <v>1644</v>
      </c>
    </row>
    <row r="106" spans="1:6" ht="12.75" hidden="1" outlineLevel="1">
      <c r="A106" s="9"/>
      <c r="B106" t="s">
        <v>1570</v>
      </c>
      <c r="C106" t="s">
        <v>862</v>
      </c>
      <c r="D106" t="s">
        <v>842</v>
      </c>
      <c r="E106" s="2">
        <v>8644584</v>
      </c>
      <c r="F106" t="s">
        <v>1571</v>
      </c>
    </row>
    <row r="107" spans="1:14" ht="12.75" hidden="1" outlineLevel="1" collapsed="1">
      <c r="A107" s="9"/>
      <c r="B107" t="s">
        <v>1645</v>
      </c>
      <c r="C107" t="s">
        <v>862</v>
      </c>
      <c r="D107" t="s">
        <v>1141</v>
      </c>
      <c r="E107" s="2">
        <v>4161375</v>
      </c>
      <c r="F107" t="s">
        <v>1646</v>
      </c>
      <c r="G107" s="18" t="s">
        <v>1543</v>
      </c>
      <c r="H107" t="s">
        <v>1548</v>
      </c>
      <c r="I107" t="s">
        <v>1579</v>
      </c>
      <c r="J107" t="s">
        <v>1647</v>
      </c>
      <c r="K107" t="s">
        <v>1648</v>
      </c>
      <c r="L107" t="s">
        <v>1574</v>
      </c>
      <c r="M107" t="s">
        <v>1649</v>
      </c>
      <c r="N107" t="s">
        <v>1650</v>
      </c>
    </row>
    <row r="108" spans="1:6" ht="12.75" hidden="1" outlineLevel="1">
      <c r="A108" s="9"/>
      <c r="B108" t="s">
        <v>1651</v>
      </c>
      <c r="C108" t="s">
        <v>862</v>
      </c>
      <c r="D108" t="s">
        <v>839</v>
      </c>
      <c r="E108" s="2">
        <v>44118</v>
      </c>
      <c r="F108" t="s">
        <v>1652</v>
      </c>
    </row>
    <row r="109" spans="1:6" ht="12.75" hidden="1" outlineLevel="1">
      <c r="A109" s="9"/>
      <c r="B109" t="s">
        <v>1653</v>
      </c>
      <c r="C109" t="s">
        <v>862</v>
      </c>
      <c r="D109" t="s">
        <v>842</v>
      </c>
      <c r="E109" s="2">
        <v>97018</v>
      </c>
      <c r="F109" t="s">
        <v>1653</v>
      </c>
    </row>
    <row r="110" spans="1:6" ht="12.75" hidden="1" outlineLevel="1">
      <c r="A110" s="9"/>
      <c r="B110" t="s">
        <v>1575</v>
      </c>
      <c r="C110" t="s">
        <v>862</v>
      </c>
      <c r="D110" t="s">
        <v>839</v>
      </c>
      <c r="E110" s="2">
        <v>172928</v>
      </c>
      <c r="F110" t="s">
        <v>1575</v>
      </c>
    </row>
    <row r="111" spans="1:5" ht="12.75" hidden="1" outlineLevel="1" collapsed="1">
      <c r="A111" s="9"/>
      <c r="B111" t="s">
        <v>1654</v>
      </c>
      <c r="C111" t="s">
        <v>862</v>
      </c>
      <c r="D111" t="s">
        <v>842</v>
      </c>
      <c r="E111" s="2">
        <v>38564</v>
      </c>
    </row>
    <row r="112" spans="1:6" ht="12.75" hidden="1" outlineLevel="1" collapsed="1">
      <c r="A112" s="9"/>
      <c r="B112" t="s">
        <v>1576</v>
      </c>
      <c r="C112" t="s">
        <v>862</v>
      </c>
      <c r="D112" t="s">
        <v>839</v>
      </c>
      <c r="E112" s="2">
        <v>671209</v>
      </c>
      <c r="F112" t="s">
        <v>1576</v>
      </c>
    </row>
    <row r="113" spans="1:6" ht="12.75" hidden="1" outlineLevel="1" collapsed="1">
      <c r="A113" s="9"/>
      <c r="B113" t="s">
        <v>1655</v>
      </c>
      <c r="C113" t="s">
        <v>862</v>
      </c>
      <c r="D113" t="s">
        <v>839</v>
      </c>
      <c r="E113" s="2">
        <v>20412</v>
      </c>
      <c r="F113" t="s">
        <v>1655</v>
      </c>
    </row>
    <row r="114" spans="1:10" ht="12.75" hidden="1" outlineLevel="1" collapsed="1">
      <c r="A114" s="9"/>
      <c r="B114" t="s">
        <v>1585</v>
      </c>
      <c r="C114" t="s">
        <v>862</v>
      </c>
      <c r="D114" t="s">
        <v>1141</v>
      </c>
      <c r="E114" s="2">
        <v>4567015</v>
      </c>
      <c r="F114" t="s">
        <v>1585</v>
      </c>
      <c r="G114" s="18" t="s">
        <v>1588</v>
      </c>
      <c r="H114" t="s">
        <v>1586</v>
      </c>
      <c r="I114" t="s">
        <v>1587</v>
      </c>
      <c r="J114" t="s">
        <v>1656</v>
      </c>
    </row>
    <row r="115" spans="1:6" ht="12.75" hidden="1" outlineLevel="1">
      <c r="A115" s="9"/>
      <c r="B115" t="s">
        <v>1590</v>
      </c>
      <c r="C115" t="s">
        <v>862</v>
      </c>
      <c r="D115" t="s">
        <v>1070</v>
      </c>
      <c r="E115" s="2">
        <v>554946</v>
      </c>
      <c r="F115" t="s">
        <v>1590</v>
      </c>
    </row>
    <row r="116" spans="1:8" ht="12.75" hidden="1" outlineLevel="1" collapsed="1">
      <c r="A116" s="9"/>
      <c r="B116" t="s">
        <v>1657</v>
      </c>
      <c r="C116" t="s">
        <v>862</v>
      </c>
      <c r="D116" t="s">
        <v>1141</v>
      </c>
      <c r="E116" s="2">
        <v>815104</v>
      </c>
      <c r="F116" t="s">
        <v>1658</v>
      </c>
      <c r="G116" s="18" t="s">
        <v>1496</v>
      </c>
      <c r="H116" t="s">
        <v>1497</v>
      </c>
    </row>
    <row r="117" spans="1:6" ht="12.75" hidden="1" outlineLevel="1" collapsed="1">
      <c r="A117" s="9"/>
      <c r="B117" t="s">
        <v>1441</v>
      </c>
      <c r="C117" t="s">
        <v>862</v>
      </c>
      <c r="D117" t="s">
        <v>846</v>
      </c>
      <c r="E117" s="2">
        <v>902372</v>
      </c>
      <c r="F117" t="s">
        <v>1442</v>
      </c>
    </row>
    <row r="118" spans="1:6" ht="12.75" hidden="1" outlineLevel="1" collapsed="1">
      <c r="A118" s="9"/>
      <c r="B118" t="s">
        <v>1659</v>
      </c>
      <c r="C118" t="s">
        <v>862</v>
      </c>
      <c r="D118" t="s">
        <v>846</v>
      </c>
      <c r="E118" s="2">
        <v>55107</v>
      </c>
      <c r="F118" t="s">
        <v>1660</v>
      </c>
    </row>
    <row r="119" spans="1:6" ht="12.75" hidden="1" outlineLevel="1" collapsed="1">
      <c r="A119" s="9"/>
      <c r="B119" t="s">
        <v>1596</v>
      </c>
      <c r="C119" t="s">
        <v>862</v>
      </c>
      <c r="D119" t="s">
        <v>886</v>
      </c>
      <c r="E119" s="2">
        <v>11850</v>
      </c>
      <c r="F119" t="s">
        <v>1596</v>
      </c>
    </row>
    <row r="120" spans="1:6" ht="12.75" hidden="1" outlineLevel="1">
      <c r="A120" s="9"/>
      <c r="B120" t="s">
        <v>1661</v>
      </c>
      <c r="C120" t="s">
        <v>862</v>
      </c>
      <c r="D120" t="s">
        <v>842</v>
      </c>
      <c r="E120" s="2">
        <v>16632</v>
      </c>
      <c r="F120" t="s">
        <v>1661</v>
      </c>
    </row>
    <row r="121" spans="1:5" ht="12.75" collapsed="1">
      <c r="A121" s="9" t="s">
        <v>2422</v>
      </c>
      <c r="D121" s="9">
        <f>COUNTA(D122:D206)</f>
        <v>85</v>
      </c>
      <c r="E121" s="10">
        <f>SUM(E122:E206)</f>
        <v>151862440</v>
      </c>
    </row>
    <row r="122" spans="1:6" ht="12.75" hidden="1" outlineLevel="1">
      <c r="A122" s="9"/>
      <c r="B122" t="s">
        <v>2423</v>
      </c>
      <c r="C122" t="s">
        <v>836</v>
      </c>
      <c r="D122" t="s">
        <v>846</v>
      </c>
      <c r="E122" s="2">
        <v>147430</v>
      </c>
      <c r="F122" t="s">
        <v>2423</v>
      </c>
    </row>
    <row r="123" spans="1:6" ht="12.75" hidden="1" outlineLevel="1">
      <c r="A123" s="9"/>
      <c r="B123" t="s">
        <v>2424</v>
      </c>
      <c r="C123" t="s">
        <v>836</v>
      </c>
      <c r="D123" t="s">
        <v>839</v>
      </c>
      <c r="E123" s="2">
        <v>8734012</v>
      </c>
      <c r="F123" t="s">
        <v>2425</v>
      </c>
    </row>
    <row r="124" spans="1:6" ht="12.75" hidden="1" outlineLevel="1" collapsed="1">
      <c r="A124" s="9"/>
      <c r="B124" t="s">
        <v>2426</v>
      </c>
      <c r="C124" t="s">
        <v>836</v>
      </c>
      <c r="D124" t="s">
        <v>839</v>
      </c>
      <c r="E124" s="2">
        <v>2520478</v>
      </c>
      <c r="F124" t="s">
        <v>2427</v>
      </c>
    </row>
    <row r="125" spans="1:6" ht="12.75" hidden="1" outlineLevel="1">
      <c r="A125" s="9"/>
      <c r="B125" t="s">
        <v>2428</v>
      </c>
      <c r="C125" t="s">
        <v>836</v>
      </c>
      <c r="D125" t="s">
        <v>957</v>
      </c>
      <c r="E125" s="2">
        <v>3390453</v>
      </c>
      <c r="F125" t="s">
        <v>2429</v>
      </c>
    </row>
    <row r="126" spans="1:6" ht="12.75" hidden="1" outlineLevel="1" collapsed="1">
      <c r="A126" s="9"/>
      <c r="B126" t="s">
        <v>2430</v>
      </c>
      <c r="C126" t="s">
        <v>836</v>
      </c>
      <c r="D126" t="s">
        <v>1257</v>
      </c>
      <c r="E126" s="2">
        <v>931</v>
      </c>
      <c r="F126" t="s">
        <v>2431</v>
      </c>
    </row>
    <row r="127" spans="1:6" ht="12.75" hidden="1" outlineLevel="1">
      <c r="A127" s="9"/>
      <c r="B127" t="s">
        <v>2431</v>
      </c>
      <c r="C127" t="s">
        <v>836</v>
      </c>
      <c r="D127" t="s">
        <v>901</v>
      </c>
      <c r="E127" s="2">
        <v>1960</v>
      </c>
      <c r="F127" t="s">
        <v>2431</v>
      </c>
    </row>
    <row r="128" spans="1:5" ht="12.75" hidden="1" outlineLevel="1" collapsed="1">
      <c r="A128" s="9"/>
      <c r="B128" t="s">
        <v>2432</v>
      </c>
      <c r="C128" t="s">
        <v>836</v>
      </c>
      <c r="D128" t="s">
        <v>839</v>
      </c>
      <c r="E128" s="2">
        <v>626868</v>
      </c>
    </row>
    <row r="129" spans="1:5" ht="12.75" hidden="1" outlineLevel="1">
      <c r="A129" s="9"/>
      <c r="B129" t="s">
        <v>2433</v>
      </c>
      <c r="C129" t="s">
        <v>836</v>
      </c>
      <c r="D129" t="s">
        <v>839</v>
      </c>
      <c r="E129" s="2">
        <v>596712</v>
      </c>
    </row>
    <row r="130" spans="1:6" ht="12.75" hidden="1" outlineLevel="1" collapsed="1">
      <c r="A130" s="9"/>
      <c r="B130" t="s">
        <v>2434</v>
      </c>
      <c r="C130" t="s">
        <v>836</v>
      </c>
      <c r="D130" t="s">
        <v>846</v>
      </c>
      <c r="E130" s="2">
        <v>595095</v>
      </c>
      <c r="F130" t="s">
        <v>2434</v>
      </c>
    </row>
    <row r="131" spans="1:6" ht="12.75" hidden="1" outlineLevel="1" collapsed="1">
      <c r="A131" s="9"/>
      <c r="B131" t="s">
        <v>2435</v>
      </c>
      <c r="C131" t="s">
        <v>836</v>
      </c>
      <c r="D131" t="s">
        <v>839</v>
      </c>
      <c r="E131" s="2">
        <v>1672</v>
      </c>
      <c r="F131" t="s">
        <v>2435</v>
      </c>
    </row>
    <row r="132" spans="1:6" ht="12.75" hidden="1" outlineLevel="1">
      <c r="A132" s="9"/>
      <c r="B132" t="s">
        <v>2436</v>
      </c>
      <c r="C132" t="s">
        <v>836</v>
      </c>
      <c r="D132" t="s">
        <v>839</v>
      </c>
      <c r="E132" s="2">
        <v>1794824</v>
      </c>
      <c r="F132" t="s">
        <v>2436</v>
      </c>
    </row>
    <row r="133" spans="1:6" ht="12.75" hidden="1" outlineLevel="1" collapsed="1">
      <c r="A133" s="9"/>
      <c r="B133" t="s">
        <v>2437</v>
      </c>
      <c r="C133" t="s">
        <v>836</v>
      </c>
      <c r="D133" t="s">
        <v>957</v>
      </c>
      <c r="E133" s="2">
        <v>12312</v>
      </c>
      <c r="F133" t="s">
        <v>2437</v>
      </c>
    </row>
    <row r="134" spans="1:10" ht="12.75" hidden="1" outlineLevel="1">
      <c r="A134" s="9"/>
      <c r="B134" t="s">
        <v>2438</v>
      </c>
      <c r="C134" t="s">
        <v>836</v>
      </c>
      <c r="D134" t="s">
        <v>1141</v>
      </c>
      <c r="E134" s="2">
        <v>30393480</v>
      </c>
      <c r="F134" t="s">
        <v>2438</v>
      </c>
      <c r="G134" s="18" t="s">
        <v>2439</v>
      </c>
      <c r="H134" t="s">
        <v>2440</v>
      </c>
      <c r="I134" t="s">
        <v>2441</v>
      </c>
      <c r="J134" t="s">
        <v>2442</v>
      </c>
    </row>
    <row r="135" spans="1:6" ht="12.75" hidden="1" outlineLevel="1" collapsed="1">
      <c r="A135" s="9"/>
      <c r="B135" t="s">
        <v>2443</v>
      </c>
      <c r="C135" t="s">
        <v>836</v>
      </c>
      <c r="D135" t="s">
        <v>839</v>
      </c>
      <c r="E135" s="2">
        <v>53544</v>
      </c>
      <c r="F135" t="s">
        <v>2443</v>
      </c>
    </row>
    <row r="136" spans="1:5" ht="12.75" hidden="1" outlineLevel="1" collapsed="1">
      <c r="A136" s="9"/>
      <c r="B136" t="s">
        <v>2444</v>
      </c>
      <c r="C136" t="s">
        <v>836</v>
      </c>
      <c r="D136" t="s">
        <v>839</v>
      </c>
      <c r="E136" s="2">
        <v>2480</v>
      </c>
    </row>
    <row r="137" spans="1:5" ht="12.75" hidden="1" outlineLevel="1">
      <c r="A137" s="9"/>
      <c r="B137" t="s">
        <v>2445</v>
      </c>
      <c r="C137" t="s">
        <v>836</v>
      </c>
      <c r="D137" t="s">
        <v>842</v>
      </c>
      <c r="E137" s="2">
        <v>80135</v>
      </c>
    </row>
    <row r="138" spans="1:6" ht="12.75" hidden="1" outlineLevel="1" collapsed="1">
      <c r="A138" s="9"/>
      <c r="B138" t="s">
        <v>2446</v>
      </c>
      <c r="C138" t="s">
        <v>836</v>
      </c>
      <c r="D138" t="s">
        <v>842</v>
      </c>
      <c r="E138" s="2">
        <v>39176</v>
      </c>
      <c r="F138" t="s">
        <v>2446</v>
      </c>
    </row>
    <row r="139" spans="1:9" ht="12.75" hidden="1" outlineLevel="1">
      <c r="A139" s="9"/>
      <c r="B139" t="s">
        <v>2447</v>
      </c>
      <c r="C139" t="s">
        <v>836</v>
      </c>
      <c r="D139" t="s">
        <v>1017</v>
      </c>
      <c r="E139" s="2">
        <v>2124544</v>
      </c>
      <c r="F139" t="s">
        <v>2448</v>
      </c>
      <c r="G139" s="18" t="s">
        <v>2449</v>
      </c>
      <c r="H139" t="s">
        <v>2450</v>
      </c>
      <c r="I139" t="s">
        <v>2447</v>
      </c>
    </row>
    <row r="140" spans="1:5" ht="12.75" hidden="1" outlineLevel="1" collapsed="1">
      <c r="A140" s="9"/>
      <c r="B140" t="s">
        <v>2451</v>
      </c>
      <c r="C140" t="s">
        <v>836</v>
      </c>
      <c r="D140" t="s">
        <v>886</v>
      </c>
      <c r="E140" s="2">
        <v>2093750</v>
      </c>
    </row>
    <row r="141" spans="1:6" ht="12.75" hidden="1" outlineLevel="1">
      <c r="A141" s="9"/>
      <c r="B141" t="s">
        <v>2452</v>
      </c>
      <c r="C141" t="s">
        <v>836</v>
      </c>
      <c r="D141" t="s">
        <v>846</v>
      </c>
      <c r="E141" s="2">
        <v>6063</v>
      </c>
      <c r="F141" t="s">
        <v>2452</v>
      </c>
    </row>
    <row r="142" spans="1:6" ht="12.75" hidden="1" outlineLevel="1" collapsed="1">
      <c r="A142" s="9"/>
      <c r="B142" t="s">
        <v>2453</v>
      </c>
      <c r="C142" t="s">
        <v>836</v>
      </c>
      <c r="D142" t="s">
        <v>2003</v>
      </c>
      <c r="E142" s="2">
        <v>525594</v>
      </c>
      <c r="F142" t="s">
        <v>2453</v>
      </c>
    </row>
    <row r="143" spans="1:6" ht="12.75" hidden="1" outlineLevel="1" collapsed="1">
      <c r="A143" s="9"/>
      <c r="B143" t="s">
        <v>2454</v>
      </c>
      <c r="C143" t="s">
        <v>836</v>
      </c>
      <c r="D143" t="s">
        <v>842</v>
      </c>
      <c r="E143" s="2">
        <v>26950</v>
      </c>
      <c r="F143" t="s">
        <v>2454</v>
      </c>
    </row>
    <row r="144" spans="1:6" ht="12.75" hidden="1" outlineLevel="1">
      <c r="A144" s="9"/>
      <c r="B144" t="s">
        <v>2455</v>
      </c>
      <c r="C144" t="s">
        <v>836</v>
      </c>
      <c r="D144" t="s">
        <v>839</v>
      </c>
      <c r="E144" s="2">
        <v>51975</v>
      </c>
      <c r="F144" t="s">
        <v>2456</v>
      </c>
    </row>
    <row r="145" spans="1:6" ht="12.75" hidden="1" outlineLevel="1" collapsed="1">
      <c r="A145" s="9"/>
      <c r="B145" t="s">
        <v>2457</v>
      </c>
      <c r="C145" t="s">
        <v>836</v>
      </c>
      <c r="D145" t="s">
        <v>839</v>
      </c>
      <c r="E145" s="2">
        <v>307904</v>
      </c>
      <c r="F145" t="s">
        <v>2457</v>
      </c>
    </row>
    <row r="146" spans="1:6" ht="12.75" hidden="1" outlineLevel="1">
      <c r="A146" s="9"/>
      <c r="B146" t="s">
        <v>2458</v>
      </c>
      <c r="C146" t="s">
        <v>836</v>
      </c>
      <c r="D146" t="s">
        <v>1627</v>
      </c>
      <c r="E146" s="2">
        <v>639086</v>
      </c>
      <c r="F146" t="s">
        <v>2459</v>
      </c>
    </row>
    <row r="147" spans="1:6" ht="12.75" hidden="1" outlineLevel="1">
      <c r="A147" s="9"/>
      <c r="B147" t="s">
        <v>2460</v>
      </c>
      <c r="C147" t="s">
        <v>836</v>
      </c>
      <c r="D147" t="s">
        <v>842</v>
      </c>
      <c r="E147" s="2">
        <v>4352355</v>
      </c>
      <c r="F147" t="s">
        <v>2461</v>
      </c>
    </row>
    <row r="148" spans="1:6" ht="12.75" hidden="1" outlineLevel="1" collapsed="1">
      <c r="A148" s="9"/>
      <c r="B148" t="s">
        <v>2462</v>
      </c>
      <c r="C148" t="s">
        <v>836</v>
      </c>
      <c r="D148" t="s">
        <v>846</v>
      </c>
      <c r="E148" s="2">
        <v>247480</v>
      </c>
      <c r="F148" t="s">
        <v>2462</v>
      </c>
    </row>
    <row r="149" spans="1:6" ht="12.75" hidden="1" outlineLevel="1">
      <c r="A149" s="9"/>
      <c r="B149" t="s">
        <v>2463</v>
      </c>
      <c r="C149" t="s">
        <v>836</v>
      </c>
      <c r="D149" t="s">
        <v>857</v>
      </c>
      <c r="E149" s="2">
        <v>140182</v>
      </c>
      <c r="F149" t="s">
        <v>2463</v>
      </c>
    </row>
    <row r="150" spans="1:6" ht="12.75" hidden="1" outlineLevel="1" collapsed="1">
      <c r="A150" s="9"/>
      <c r="B150" t="s">
        <v>2464</v>
      </c>
      <c r="C150" t="s">
        <v>836</v>
      </c>
      <c r="D150" t="s">
        <v>1968</v>
      </c>
      <c r="E150" s="2">
        <v>174270</v>
      </c>
      <c r="F150" t="s">
        <v>2464</v>
      </c>
    </row>
    <row r="151" spans="1:6" ht="12.75" hidden="1" outlineLevel="1" collapsed="1">
      <c r="A151" s="9"/>
      <c r="B151" t="s">
        <v>2465</v>
      </c>
      <c r="C151" t="s">
        <v>836</v>
      </c>
      <c r="D151" t="s">
        <v>846</v>
      </c>
      <c r="E151" s="2">
        <v>1319760</v>
      </c>
      <c r="F151" t="s">
        <v>2466</v>
      </c>
    </row>
    <row r="152" spans="1:22" ht="12.75" hidden="1" outlineLevel="1" collapsed="1">
      <c r="A152" s="9"/>
      <c r="B152" t="s">
        <v>2467</v>
      </c>
      <c r="C152" t="s">
        <v>836</v>
      </c>
      <c r="D152" t="s">
        <v>1070</v>
      </c>
      <c r="E152" s="2">
        <v>11532892</v>
      </c>
      <c r="F152" t="s">
        <v>2468</v>
      </c>
      <c r="G152" s="18" t="s">
        <v>2469</v>
      </c>
      <c r="H152" t="s">
        <v>2470</v>
      </c>
      <c r="I152" t="s">
        <v>2471</v>
      </c>
      <c r="J152" t="s">
        <v>2472</v>
      </c>
      <c r="K152" t="s">
        <v>2473</v>
      </c>
      <c r="L152" t="s">
        <v>2474</v>
      </c>
      <c r="M152" t="s">
        <v>2475</v>
      </c>
      <c r="N152" t="s">
        <v>2476</v>
      </c>
      <c r="O152" t="s">
        <v>2454</v>
      </c>
      <c r="P152" t="s">
        <v>2477</v>
      </c>
      <c r="Q152" t="s">
        <v>2478</v>
      </c>
      <c r="R152" t="s">
        <v>2467</v>
      </c>
      <c r="S152" t="s">
        <v>2479</v>
      </c>
      <c r="T152" t="s">
        <v>2480</v>
      </c>
      <c r="U152" t="s">
        <v>2481</v>
      </c>
      <c r="V152" t="s">
        <v>2482</v>
      </c>
    </row>
    <row r="153" spans="1:6" ht="12.75" hidden="1" outlineLevel="1">
      <c r="A153" s="9"/>
      <c r="B153" t="s">
        <v>2483</v>
      </c>
      <c r="C153" t="s">
        <v>836</v>
      </c>
      <c r="D153" t="s">
        <v>857</v>
      </c>
      <c r="E153" s="2">
        <v>59983</v>
      </c>
      <c r="F153" t="s">
        <v>2483</v>
      </c>
    </row>
    <row r="154" spans="1:6" ht="12.75" hidden="1" outlineLevel="1">
      <c r="A154" s="9"/>
      <c r="B154" t="s">
        <v>2484</v>
      </c>
      <c r="C154" t="s">
        <v>836</v>
      </c>
      <c r="D154" t="s">
        <v>839</v>
      </c>
      <c r="E154" s="2">
        <v>284900</v>
      </c>
      <c r="F154" t="s">
        <v>2485</v>
      </c>
    </row>
    <row r="155" spans="1:9" ht="12.75" hidden="1" outlineLevel="1">
      <c r="A155" s="9"/>
      <c r="B155" t="s">
        <v>2525</v>
      </c>
      <c r="C155" t="s">
        <v>836</v>
      </c>
      <c r="D155" t="s">
        <v>1017</v>
      </c>
      <c r="E155" s="14">
        <f>11843685*0.5</f>
        <v>5921842.5</v>
      </c>
      <c r="F155" t="s">
        <v>2525</v>
      </c>
      <c r="G155" s="18" t="s">
        <v>2427</v>
      </c>
      <c r="H155" t="s">
        <v>827</v>
      </c>
      <c r="I155" t="s">
        <v>826</v>
      </c>
    </row>
    <row r="156" spans="1:6" ht="12.75" hidden="1" outlineLevel="1">
      <c r="A156" s="9"/>
      <c r="B156" t="s">
        <v>2486</v>
      </c>
      <c r="C156" t="s">
        <v>836</v>
      </c>
      <c r="D156" t="s">
        <v>839</v>
      </c>
      <c r="E156" s="2">
        <v>1461834</v>
      </c>
      <c r="F156" t="s">
        <v>2486</v>
      </c>
    </row>
    <row r="157" spans="1:6" ht="12.75" hidden="1" outlineLevel="1">
      <c r="A157" s="9"/>
      <c r="B157" t="s">
        <v>2487</v>
      </c>
      <c r="C157" t="s">
        <v>836</v>
      </c>
      <c r="D157" t="s">
        <v>842</v>
      </c>
      <c r="E157" s="2">
        <v>3509752</v>
      </c>
      <c r="F157" t="s">
        <v>2488</v>
      </c>
    </row>
    <row r="158" spans="1:6" ht="12.75" hidden="1" outlineLevel="1">
      <c r="A158" s="9"/>
      <c r="B158" t="s">
        <v>2489</v>
      </c>
      <c r="C158" t="s">
        <v>836</v>
      </c>
      <c r="D158" t="s">
        <v>839</v>
      </c>
      <c r="E158" s="2">
        <v>794313</v>
      </c>
      <c r="F158" t="s">
        <v>2489</v>
      </c>
    </row>
    <row r="159" spans="1:6" ht="12.75" hidden="1" outlineLevel="1" collapsed="1">
      <c r="A159" s="9"/>
      <c r="B159" t="s">
        <v>2490</v>
      </c>
      <c r="C159" t="s">
        <v>836</v>
      </c>
      <c r="D159" t="s">
        <v>901</v>
      </c>
      <c r="E159" s="2">
        <v>303880</v>
      </c>
      <c r="F159" t="s">
        <v>2490</v>
      </c>
    </row>
    <row r="160" spans="1:6" ht="12.75" hidden="1" outlineLevel="1">
      <c r="A160" s="9"/>
      <c r="B160" t="s">
        <v>2491</v>
      </c>
      <c r="C160" t="s">
        <v>836</v>
      </c>
      <c r="D160" t="s">
        <v>839</v>
      </c>
      <c r="E160" s="2">
        <v>250120</v>
      </c>
      <c r="F160" t="s">
        <v>2491</v>
      </c>
    </row>
    <row r="161" spans="1:6" ht="12.75" hidden="1" outlineLevel="1">
      <c r="A161" s="9"/>
      <c r="B161" t="s">
        <v>2492</v>
      </c>
      <c r="C161" t="s">
        <v>836</v>
      </c>
      <c r="D161" t="s">
        <v>842</v>
      </c>
      <c r="E161" s="2">
        <v>3168</v>
      </c>
      <c r="F161" t="s">
        <v>2492</v>
      </c>
    </row>
    <row r="162" spans="1:5" ht="12.75" hidden="1" outlineLevel="1">
      <c r="A162" s="9"/>
      <c r="B162" t="s">
        <v>2493</v>
      </c>
      <c r="C162" t="s">
        <v>836</v>
      </c>
      <c r="D162" t="s">
        <v>842</v>
      </c>
      <c r="E162" s="2">
        <v>22700</v>
      </c>
    </row>
    <row r="163" spans="1:6" ht="12.75" hidden="1" outlineLevel="1">
      <c r="A163" s="9"/>
      <c r="B163" t="s">
        <v>2494</v>
      </c>
      <c r="C163" t="s">
        <v>836</v>
      </c>
      <c r="D163" t="s">
        <v>846</v>
      </c>
      <c r="E163" s="2">
        <v>106020</v>
      </c>
      <c r="F163" t="s">
        <v>2494</v>
      </c>
    </row>
    <row r="164" spans="1:6" ht="12.75" hidden="1" outlineLevel="1" collapsed="1">
      <c r="A164" s="9"/>
      <c r="B164" t="s">
        <v>2495</v>
      </c>
      <c r="C164" t="s">
        <v>836</v>
      </c>
      <c r="D164" t="s">
        <v>842</v>
      </c>
      <c r="E164" s="2">
        <v>133700</v>
      </c>
      <c r="F164" t="s">
        <v>2495</v>
      </c>
    </row>
    <row r="165" spans="1:6" ht="12.75" hidden="1" outlineLevel="1">
      <c r="A165" s="9"/>
      <c r="B165" t="s">
        <v>2496</v>
      </c>
      <c r="C165" t="s">
        <v>836</v>
      </c>
      <c r="D165" t="s">
        <v>839</v>
      </c>
      <c r="E165" s="2">
        <v>19400</v>
      </c>
      <c r="F165" t="s">
        <v>2496</v>
      </c>
    </row>
    <row r="166" spans="1:6" ht="12.75" hidden="1" outlineLevel="1" collapsed="1">
      <c r="A166" s="9"/>
      <c r="B166" t="s">
        <v>2497</v>
      </c>
      <c r="C166" t="s">
        <v>836</v>
      </c>
      <c r="D166" t="s">
        <v>842</v>
      </c>
      <c r="E166" s="2">
        <v>58658</v>
      </c>
      <c r="F166" t="s">
        <v>2498</v>
      </c>
    </row>
    <row r="167" spans="1:6" ht="12.75" hidden="1" outlineLevel="1">
      <c r="A167" s="9"/>
      <c r="B167" t="s">
        <v>2499</v>
      </c>
      <c r="C167" t="s">
        <v>836</v>
      </c>
      <c r="D167" t="s">
        <v>839</v>
      </c>
      <c r="E167" s="2">
        <v>171521</v>
      </c>
      <c r="F167" t="s">
        <v>2499</v>
      </c>
    </row>
    <row r="168" spans="1:6" ht="12.75" hidden="1" outlineLevel="1" collapsed="1">
      <c r="A168" s="9"/>
      <c r="B168" t="s">
        <v>2500</v>
      </c>
      <c r="C168" t="s">
        <v>836</v>
      </c>
      <c r="D168" t="s">
        <v>857</v>
      </c>
      <c r="E168" s="2">
        <v>111333</v>
      </c>
      <c r="F168" t="s">
        <v>2500</v>
      </c>
    </row>
    <row r="169" spans="1:6" ht="12.75" hidden="1" outlineLevel="1">
      <c r="A169" s="9"/>
      <c r="B169" t="s">
        <v>2501</v>
      </c>
      <c r="C169" t="s">
        <v>836</v>
      </c>
      <c r="D169" t="s">
        <v>901</v>
      </c>
      <c r="E169" s="2">
        <v>154167</v>
      </c>
      <c r="F169" t="s">
        <v>2501</v>
      </c>
    </row>
    <row r="170" spans="1:6" ht="12.75" hidden="1" outlineLevel="1" collapsed="1">
      <c r="A170" s="9"/>
      <c r="B170" t="s">
        <v>2502</v>
      </c>
      <c r="C170" t="s">
        <v>836</v>
      </c>
      <c r="D170" t="s">
        <v>839</v>
      </c>
      <c r="E170" s="2">
        <v>763000</v>
      </c>
      <c r="F170" t="s">
        <v>2503</v>
      </c>
    </row>
    <row r="171" spans="1:6" ht="12.75" hidden="1" outlineLevel="1" collapsed="1">
      <c r="A171" s="9"/>
      <c r="B171" t="s">
        <v>2504</v>
      </c>
      <c r="C171" t="s">
        <v>836</v>
      </c>
      <c r="D171" t="s">
        <v>1186</v>
      </c>
      <c r="E171" s="2">
        <v>314004</v>
      </c>
      <c r="F171" t="s">
        <v>2505</v>
      </c>
    </row>
    <row r="172" spans="1:6" ht="12.75" hidden="1" outlineLevel="1">
      <c r="A172" s="9"/>
      <c r="B172" t="s">
        <v>2506</v>
      </c>
      <c r="C172" t="s">
        <v>836</v>
      </c>
      <c r="D172" t="s">
        <v>846</v>
      </c>
      <c r="E172" s="2">
        <v>56573</v>
      </c>
      <c r="F172" t="s">
        <v>2506</v>
      </c>
    </row>
    <row r="173" spans="1:6" ht="12.75" hidden="1" outlineLevel="1" collapsed="1">
      <c r="A173" s="9"/>
      <c r="B173" t="s">
        <v>2507</v>
      </c>
      <c r="C173" t="s">
        <v>836</v>
      </c>
      <c r="D173" t="s">
        <v>846</v>
      </c>
      <c r="E173" s="2">
        <v>6674940</v>
      </c>
      <c r="F173" t="s">
        <v>2508</v>
      </c>
    </row>
    <row r="174" spans="1:5" ht="12.75" hidden="1" outlineLevel="1">
      <c r="A174" s="9"/>
      <c r="B174" t="s">
        <v>2509</v>
      </c>
      <c r="C174" t="s">
        <v>862</v>
      </c>
      <c r="D174" t="s">
        <v>941</v>
      </c>
      <c r="E174" s="2">
        <v>270458</v>
      </c>
    </row>
    <row r="175" spans="1:6" ht="12.75" hidden="1" outlineLevel="1" collapsed="1">
      <c r="A175" s="9"/>
      <c r="B175" t="s">
        <v>2423</v>
      </c>
      <c r="C175" t="s">
        <v>862</v>
      </c>
      <c r="D175" t="s">
        <v>839</v>
      </c>
      <c r="E175" s="2">
        <v>338955</v>
      </c>
      <c r="F175" t="s">
        <v>2423</v>
      </c>
    </row>
    <row r="176" spans="1:6" ht="12.75" hidden="1" outlineLevel="1">
      <c r="A176" s="9"/>
      <c r="B176" t="s">
        <v>2426</v>
      </c>
      <c r="C176" t="s">
        <v>862</v>
      </c>
      <c r="D176" t="s">
        <v>1070</v>
      </c>
      <c r="E176" s="14">
        <f>510071*0.5</f>
        <v>255035.5</v>
      </c>
      <c r="F176" t="s">
        <v>2427</v>
      </c>
    </row>
    <row r="177" spans="1:5" ht="12.75" hidden="1" outlineLevel="1" collapsed="1">
      <c r="A177" s="9"/>
      <c r="B177" t="s">
        <v>2432</v>
      </c>
      <c r="C177" t="s">
        <v>862</v>
      </c>
      <c r="D177" t="s">
        <v>839</v>
      </c>
      <c r="E177" s="2">
        <v>666490</v>
      </c>
    </row>
    <row r="178" spans="1:12" ht="12.75" hidden="1" outlineLevel="1">
      <c r="A178" s="9"/>
      <c r="B178" t="s">
        <v>2438</v>
      </c>
      <c r="C178" t="s">
        <v>862</v>
      </c>
      <c r="D178" t="s">
        <v>1141</v>
      </c>
      <c r="E178" s="2">
        <v>14081100</v>
      </c>
      <c r="F178" t="s">
        <v>2510</v>
      </c>
      <c r="G178" s="18" t="s">
        <v>2438</v>
      </c>
      <c r="H178" t="s">
        <v>2511</v>
      </c>
      <c r="I178" t="s">
        <v>2440</v>
      </c>
      <c r="J178" t="s">
        <v>2441</v>
      </c>
      <c r="K178" t="s">
        <v>2442</v>
      </c>
      <c r="L178" t="s">
        <v>2512</v>
      </c>
    </row>
    <row r="179" spans="1:6" ht="12.75" hidden="1" outlineLevel="1">
      <c r="A179" s="9"/>
      <c r="B179" t="s">
        <v>2513</v>
      </c>
      <c r="C179" t="s">
        <v>862</v>
      </c>
      <c r="D179" t="s">
        <v>842</v>
      </c>
      <c r="E179" s="2">
        <v>38236</v>
      </c>
      <c r="F179" t="s">
        <v>2513</v>
      </c>
    </row>
    <row r="180" spans="1:6" ht="12.75" hidden="1" outlineLevel="1" collapsed="1">
      <c r="A180" s="9"/>
      <c r="B180" t="s">
        <v>2514</v>
      </c>
      <c r="C180" t="s">
        <v>862</v>
      </c>
      <c r="D180" t="s">
        <v>839</v>
      </c>
      <c r="E180" s="2">
        <v>377405</v>
      </c>
      <c r="F180" t="s">
        <v>2427</v>
      </c>
    </row>
    <row r="181" spans="1:6" ht="12.75" hidden="1" outlineLevel="1">
      <c r="A181" s="9"/>
      <c r="B181" t="s">
        <v>2515</v>
      </c>
      <c r="C181" t="s">
        <v>862</v>
      </c>
      <c r="D181" t="s">
        <v>846</v>
      </c>
      <c r="E181" s="2">
        <v>234878</v>
      </c>
      <c r="F181" t="s">
        <v>2515</v>
      </c>
    </row>
    <row r="182" spans="1:7" ht="12.75" hidden="1" outlineLevel="1" collapsed="1">
      <c r="A182" s="9"/>
      <c r="B182" t="s">
        <v>2455</v>
      </c>
      <c r="C182" t="s">
        <v>862</v>
      </c>
      <c r="D182" t="s">
        <v>1070</v>
      </c>
      <c r="E182" s="2">
        <v>82967</v>
      </c>
      <c r="F182" t="s">
        <v>2447</v>
      </c>
      <c r="G182" s="18" t="s">
        <v>2456</v>
      </c>
    </row>
    <row r="183" spans="1:11" ht="12.75" hidden="1" outlineLevel="1">
      <c r="A183" s="9"/>
      <c r="B183" t="s">
        <v>2516</v>
      </c>
      <c r="C183" t="s">
        <v>862</v>
      </c>
      <c r="D183" t="s">
        <v>1070</v>
      </c>
      <c r="E183" s="2">
        <v>14733230</v>
      </c>
      <c r="F183" t="s">
        <v>2517</v>
      </c>
      <c r="G183" s="18" t="s">
        <v>2499</v>
      </c>
      <c r="H183" t="s">
        <v>2435</v>
      </c>
      <c r="I183" t="s">
        <v>2518</v>
      </c>
      <c r="J183" t="s">
        <v>2519</v>
      </c>
      <c r="K183" t="s">
        <v>2520</v>
      </c>
    </row>
    <row r="184" spans="1:6" ht="12.75" hidden="1" outlineLevel="1">
      <c r="A184" s="9"/>
      <c r="B184" t="s">
        <v>2521</v>
      </c>
      <c r="C184" t="s">
        <v>862</v>
      </c>
      <c r="D184" t="s">
        <v>842</v>
      </c>
      <c r="E184" s="2">
        <v>26976</v>
      </c>
      <c r="F184" t="s">
        <v>2521</v>
      </c>
    </row>
    <row r="185" spans="1:6" ht="12.75" hidden="1" outlineLevel="1" collapsed="1">
      <c r="A185" s="9"/>
      <c r="B185" t="s">
        <v>2522</v>
      </c>
      <c r="C185" t="s">
        <v>862</v>
      </c>
      <c r="D185" t="s">
        <v>842</v>
      </c>
      <c r="E185" s="2">
        <v>94250</v>
      </c>
      <c r="F185" t="s">
        <v>2522</v>
      </c>
    </row>
    <row r="186" spans="1:6" ht="12.75" hidden="1" outlineLevel="1">
      <c r="A186" s="9"/>
      <c r="B186" t="s">
        <v>2523</v>
      </c>
      <c r="C186" t="s">
        <v>862</v>
      </c>
      <c r="D186" t="s">
        <v>842</v>
      </c>
      <c r="E186" s="2">
        <v>3969</v>
      </c>
      <c r="F186" t="s">
        <v>2523</v>
      </c>
    </row>
    <row r="187" spans="1:6" ht="12.75" hidden="1" outlineLevel="1" collapsed="1">
      <c r="A187" s="9"/>
      <c r="B187" t="s">
        <v>2484</v>
      </c>
      <c r="C187" t="s">
        <v>862</v>
      </c>
      <c r="D187" t="s">
        <v>846</v>
      </c>
      <c r="E187" s="2">
        <v>61695</v>
      </c>
      <c r="F187" t="s">
        <v>2485</v>
      </c>
    </row>
    <row r="188" spans="1:5" ht="12.75" hidden="1" outlineLevel="1">
      <c r="A188" s="9"/>
      <c r="B188" t="s">
        <v>2524</v>
      </c>
      <c r="C188" t="s">
        <v>862</v>
      </c>
      <c r="D188" t="s">
        <v>839</v>
      </c>
      <c r="E188" s="2">
        <v>403848</v>
      </c>
    </row>
    <row r="189" spans="1:5" ht="12.75" hidden="1" outlineLevel="1" collapsed="1">
      <c r="A189" s="9"/>
      <c r="B189" t="s">
        <v>2525</v>
      </c>
      <c r="C189" t="s">
        <v>862</v>
      </c>
      <c r="D189" t="s">
        <v>844</v>
      </c>
      <c r="E189" s="2">
        <v>2216760</v>
      </c>
    </row>
    <row r="190" spans="1:6" ht="12.75" hidden="1" outlineLevel="1">
      <c r="A190" s="9"/>
      <c r="B190" t="s">
        <v>2486</v>
      </c>
      <c r="C190" t="s">
        <v>862</v>
      </c>
      <c r="D190" t="s">
        <v>839</v>
      </c>
      <c r="E190" s="2">
        <v>892143</v>
      </c>
      <c r="F190" t="s">
        <v>2486</v>
      </c>
    </row>
    <row r="191" spans="1:6" ht="12.75" hidden="1" outlineLevel="1" collapsed="1">
      <c r="A191" s="9"/>
      <c r="B191" t="s">
        <v>2487</v>
      </c>
      <c r="C191" t="s">
        <v>862</v>
      </c>
      <c r="D191" t="s">
        <v>842</v>
      </c>
      <c r="E191" s="2">
        <v>2062368</v>
      </c>
      <c r="F191" t="s">
        <v>2488</v>
      </c>
    </row>
    <row r="192" spans="1:6" ht="12.75" hidden="1" outlineLevel="1">
      <c r="A192" s="9"/>
      <c r="B192" t="s">
        <v>2526</v>
      </c>
      <c r="C192" t="s">
        <v>862</v>
      </c>
      <c r="D192" t="s">
        <v>857</v>
      </c>
      <c r="E192" s="2">
        <v>53250</v>
      </c>
      <c r="F192" t="s">
        <v>2429</v>
      </c>
    </row>
    <row r="193" spans="1:6" ht="12.75" hidden="1" outlineLevel="1" collapsed="1">
      <c r="A193" s="9"/>
      <c r="B193" t="s">
        <v>2527</v>
      </c>
      <c r="C193" t="s">
        <v>862</v>
      </c>
      <c r="D193" t="s">
        <v>846</v>
      </c>
      <c r="E193" s="2">
        <v>514344</v>
      </c>
      <c r="F193" t="s">
        <v>2528</v>
      </c>
    </row>
    <row r="194" spans="1:6" ht="12.75" hidden="1" outlineLevel="1" collapsed="1">
      <c r="A194" s="9"/>
      <c r="B194" t="s">
        <v>2529</v>
      </c>
      <c r="C194" t="s">
        <v>862</v>
      </c>
      <c r="D194" t="s">
        <v>839</v>
      </c>
      <c r="E194" s="2">
        <v>10232376</v>
      </c>
      <c r="F194" t="s">
        <v>2530</v>
      </c>
    </row>
    <row r="195" spans="1:6" ht="12.75" hidden="1" outlineLevel="1">
      <c r="A195" s="9"/>
      <c r="B195" t="s">
        <v>2489</v>
      </c>
      <c r="C195" t="s">
        <v>862</v>
      </c>
      <c r="D195" t="s">
        <v>839</v>
      </c>
      <c r="E195" s="2">
        <v>109760</v>
      </c>
      <c r="F195" t="s">
        <v>2489</v>
      </c>
    </row>
    <row r="196" spans="1:6" ht="12.75" hidden="1" outlineLevel="1">
      <c r="A196" s="9"/>
      <c r="B196" t="s">
        <v>2531</v>
      </c>
      <c r="C196" t="s">
        <v>862</v>
      </c>
      <c r="D196" t="s">
        <v>1151</v>
      </c>
      <c r="E196" s="2">
        <v>6032</v>
      </c>
      <c r="F196" t="s">
        <v>2531</v>
      </c>
    </row>
    <row r="197" spans="1:5" ht="12.75" hidden="1" outlineLevel="1">
      <c r="A197" s="9"/>
      <c r="B197" t="s">
        <v>2491</v>
      </c>
      <c r="C197" t="s">
        <v>862</v>
      </c>
      <c r="D197" t="s">
        <v>839</v>
      </c>
      <c r="E197" s="2">
        <v>7626</v>
      </c>
    </row>
    <row r="198" spans="1:6" ht="12.75" hidden="1" outlineLevel="1">
      <c r="A198" s="9"/>
      <c r="B198" t="s">
        <v>2532</v>
      </c>
      <c r="C198" t="s">
        <v>862</v>
      </c>
      <c r="D198" t="s">
        <v>842</v>
      </c>
      <c r="E198" s="2">
        <v>5472</v>
      </c>
      <c r="F198" t="s">
        <v>2532</v>
      </c>
    </row>
    <row r="199" spans="1:5" ht="12.75" hidden="1" outlineLevel="1">
      <c r="A199" s="9"/>
      <c r="B199" t="s">
        <v>2493</v>
      </c>
      <c r="C199" t="s">
        <v>862</v>
      </c>
      <c r="D199" t="s">
        <v>842</v>
      </c>
      <c r="E199" s="2">
        <v>4928</v>
      </c>
    </row>
    <row r="200" spans="1:6" ht="12.75" hidden="1" outlineLevel="1">
      <c r="A200" s="9"/>
      <c r="B200" t="s">
        <v>2533</v>
      </c>
      <c r="C200" t="s">
        <v>862</v>
      </c>
      <c r="D200" t="s">
        <v>857</v>
      </c>
      <c r="E200" s="2">
        <v>10672</v>
      </c>
      <c r="F200" t="s">
        <v>2533</v>
      </c>
    </row>
    <row r="201" spans="1:6" ht="12.75" hidden="1" outlineLevel="1">
      <c r="A201" s="9"/>
      <c r="B201" t="s">
        <v>2495</v>
      </c>
      <c r="C201" t="s">
        <v>862</v>
      </c>
      <c r="D201" t="s">
        <v>842</v>
      </c>
      <c r="E201" s="2">
        <v>98325</v>
      </c>
      <c r="F201" t="s">
        <v>2495</v>
      </c>
    </row>
    <row r="202" spans="1:6" ht="12.75" hidden="1" outlineLevel="1">
      <c r="A202" s="9"/>
      <c r="B202" t="s">
        <v>2528</v>
      </c>
      <c r="C202" t="s">
        <v>862</v>
      </c>
      <c r="D202" t="s">
        <v>839</v>
      </c>
      <c r="E202" s="2">
        <v>146010</v>
      </c>
      <c r="F202" t="s">
        <v>2528</v>
      </c>
    </row>
    <row r="203" spans="1:6" ht="12.75" hidden="1" outlineLevel="1" collapsed="1">
      <c r="A203" s="9"/>
      <c r="B203" t="s">
        <v>2534</v>
      </c>
      <c r="C203" t="s">
        <v>862</v>
      </c>
      <c r="D203" t="s">
        <v>839</v>
      </c>
      <c r="E203" s="2">
        <v>5361419</v>
      </c>
      <c r="F203" t="s">
        <v>2534</v>
      </c>
    </row>
    <row r="204" spans="1:6" ht="12.75" hidden="1" outlineLevel="1">
      <c r="A204" s="9"/>
      <c r="B204" t="s">
        <v>2504</v>
      </c>
      <c r="C204" t="s">
        <v>862</v>
      </c>
      <c r="D204" t="s">
        <v>839</v>
      </c>
      <c r="E204" s="2">
        <v>618372</v>
      </c>
      <c r="F204" t="s">
        <v>2505</v>
      </c>
    </row>
    <row r="205" spans="1:6" ht="12.75" hidden="1" outlineLevel="1" collapsed="1">
      <c r="A205" s="9"/>
      <c r="B205" t="s">
        <v>2507</v>
      </c>
      <c r="C205" t="s">
        <v>862</v>
      </c>
      <c r="D205" t="s">
        <v>846</v>
      </c>
      <c r="E205" s="2">
        <v>4139520</v>
      </c>
      <c r="F205" t="s">
        <v>2508</v>
      </c>
    </row>
    <row r="206" spans="1:6" ht="12.75" hidden="1" outlineLevel="1">
      <c r="A206" s="9"/>
      <c r="B206" t="s">
        <v>2535</v>
      </c>
      <c r="C206" t="s">
        <v>862</v>
      </c>
      <c r="D206" t="s">
        <v>985</v>
      </c>
      <c r="E206" s="2">
        <v>3395</v>
      </c>
      <c r="F206" t="s">
        <v>2535</v>
      </c>
    </row>
    <row r="207" spans="1:5" ht="12.75" collapsed="1">
      <c r="A207" s="9" t="s">
        <v>1872</v>
      </c>
      <c r="D207" s="9">
        <f>COUNTA(D208:D308)</f>
        <v>101</v>
      </c>
      <c r="E207" s="10">
        <f>SUM(E208:E308)</f>
        <v>145303572</v>
      </c>
    </row>
    <row r="208" spans="1:6" ht="12.75" hidden="1" outlineLevel="1" collapsed="1">
      <c r="A208" s="9"/>
      <c r="B208" t="s">
        <v>1873</v>
      </c>
      <c r="C208" t="s">
        <v>836</v>
      </c>
      <c r="D208" t="s">
        <v>839</v>
      </c>
      <c r="E208" s="2">
        <v>14691</v>
      </c>
      <c r="F208" t="s">
        <v>1874</v>
      </c>
    </row>
    <row r="209" spans="1:6" ht="12.75" hidden="1" outlineLevel="1">
      <c r="A209" s="9"/>
      <c r="B209" t="s">
        <v>1875</v>
      </c>
      <c r="C209" t="s">
        <v>836</v>
      </c>
      <c r="D209" t="s">
        <v>842</v>
      </c>
      <c r="E209" s="2">
        <v>32200</v>
      </c>
      <c r="F209" t="s">
        <v>1875</v>
      </c>
    </row>
    <row r="210" spans="1:6" ht="12.75" hidden="1" outlineLevel="1" collapsed="1">
      <c r="A210" s="9"/>
      <c r="B210" t="s">
        <v>1876</v>
      </c>
      <c r="C210" t="s">
        <v>836</v>
      </c>
      <c r="D210" t="s">
        <v>839</v>
      </c>
      <c r="E210" s="2">
        <v>188160</v>
      </c>
      <c r="F210" t="s">
        <v>1876</v>
      </c>
    </row>
    <row r="211" spans="1:6" ht="12.75" hidden="1" outlineLevel="1">
      <c r="A211" s="9"/>
      <c r="B211" t="s">
        <v>1877</v>
      </c>
      <c r="C211" t="s">
        <v>836</v>
      </c>
      <c r="D211" t="s">
        <v>839</v>
      </c>
      <c r="E211" s="2">
        <v>125050</v>
      </c>
      <c r="F211" t="s">
        <v>1877</v>
      </c>
    </row>
    <row r="212" spans="1:6" ht="12.75" hidden="1" outlineLevel="1">
      <c r="A212" s="9"/>
      <c r="B212" t="s">
        <v>1878</v>
      </c>
      <c r="C212" t="s">
        <v>836</v>
      </c>
      <c r="D212" t="s">
        <v>842</v>
      </c>
      <c r="E212" s="2">
        <v>82792</v>
      </c>
      <c r="F212" t="s">
        <v>1879</v>
      </c>
    </row>
    <row r="213" spans="1:6" ht="12.75" hidden="1" outlineLevel="1">
      <c r="A213" s="9"/>
      <c r="B213" t="s">
        <v>1880</v>
      </c>
      <c r="C213" t="s">
        <v>836</v>
      </c>
      <c r="D213" t="s">
        <v>846</v>
      </c>
      <c r="E213" s="2">
        <v>158025</v>
      </c>
      <c r="F213" t="s">
        <v>1881</v>
      </c>
    </row>
    <row r="214" spans="1:5" ht="12.75" hidden="1" outlineLevel="1">
      <c r="A214" s="9"/>
      <c r="B214" t="s">
        <v>1882</v>
      </c>
      <c r="C214" t="s">
        <v>836</v>
      </c>
      <c r="D214" t="s">
        <v>846</v>
      </c>
      <c r="E214" s="2">
        <v>798690</v>
      </c>
    </row>
    <row r="215" spans="1:6" ht="12.75" hidden="1" outlineLevel="1">
      <c r="A215" s="9"/>
      <c r="B215" t="s">
        <v>1883</v>
      </c>
      <c r="C215" t="s">
        <v>836</v>
      </c>
      <c r="D215" t="s">
        <v>1257</v>
      </c>
      <c r="E215" s="2">
        <v>41667</v>
      </c>
      <c r="F215" t="s">
        <v>1883</v>
      </c>
    </row>
    <row r="216" spans="1:5" ht="12.75" hidden="1" outlineLevel="1" collapsed="1">
      <c r="A216" s="9"/>
      <c r="B216" t="s">
        <v>1884</v>
      </c>
      <c r="C216" t="s">
        <v>836</v>
      </c>
      <c r="D216" t="s">
        <v>839</v>
      </c>
      <c r="E216" s="2">
        <v>7682096</v>
      </c>
    </row>
    <row r="217" spans="1:6" ht="12.75" hidden="1" outlineLevel="1">
      <c r="A217" s="9"/>
      <c r="B217" t="s">
        <v>1885</v>
      </c>
      <c r="C217" t="s">
        <v>836</v>
      </c>
      <c r="D217" t="s">
        <v>842</v>
      </c>
      <c r="E217" s="2">
        <v>75429</v>
      </c>
      <c r="F217" t="s">
        <v>1885</v>
      </c>
    </row>
    <row r="218" spans="1:6" ht="12.75" hidden="1" outlineLevel="1">
      <c r="A218" s="9"/>
      <c r="B218" t="s">
        <v>1886</v>
      </c>
      <c r="C218" t="s">
        <v>836</v>
      </c>
      <c r="D218" t="s">
        <v>839</v>
      </c>
      <c r="E218" s="2">
        <v>4576</v>
      </c>
      <c r="F218" t="s">
        <v>1886</v>
      </c>
    </row>
    <row r="219" spans="1:8" ht="12.75" hidden="1" outlineLevel="1" collapsed="1">
      <c r="A219" s="9"/>
      <c r="B219" t="s">
        <v>1887</v>
      </c>
      <c r="C219" t="s">
        <v>836</v>
      </c>
      <c r="D219" t="s">
        <v>1141</v>
      </c>
      <c r="E219" s="2">
        <v>609760</v>
      </c>
      <c r="F219" t="s">
        <v>1887</v>
      </c>
      <c r="G219" s="18" t="s">
        <v>1888</v>
      </c>
      <c r="H219" t="s">
        <v>1889</v>
      </c>
    </row>
    <row r="220" spans="1:6" ht="12.75" hidden="1" outlineLevel="1">
      <c r="A220" s="9"/>
      <c r="B220" t="s">
        <v>1890</v>
      </c>
      <c r="C220" t="s">
        <v>836</v>
      </c>
      <c r="D220" t="s">
        <v>1627</v>
      </c>
      <c r="E220" s="2">
        <v>17680</v>
      </c>
      <c r="F220" t="s">
        <v>1890</v>
      </c>
    </row>
    <row r="221" spans="1:6" ht="12.75" hidden="1" outlineLevel="1">
      <c r="A221" s="9"/>
      <c r="B221" t="s">
        <v>1891</v>
      </c>
      <c r="C221" t="s">
        <v>836</v>
      </c>
      <c r="D221" t="s">
        <v>842</v>
      </c>
      <c r="E221" s="2">
        <v>76858</v>
      </c>
      <c r="F221" t="s">
        <v>1891</v>
      </c>
    </row>
    <row r="222" spans="1:11" ht="12.75" hidden="1" outlineLevel="1">
      <c r="A222" s="9"/>
      <c r="B222" t="s">
        <v>1892</v>
      </c>
      <c r="C222" t="s">
        <v>836</v>
      </c>
      <c r="D222" t="s">
        <v>1141</v>
      </c>
      <c r="E222" s="2">
        <v>17686440</v>
      </c>
      <c r="F222" t="s">
        <v>1893</v>
      </c>
      <c r="G222" s="18" t="s">
        <v>1894</v>
      </c>
      <c r="H222" t="s">
        <v>1895</v>
      </c>
      <c r="I222" t="s">
        <v>1896</v>
      </c>
      <c r="J222" t="s">
        <v>1897</v>
      </c>
      <c r="K222" t="s">
        <v>1898</v>
      </c>
    </row>
    <row r="223" spans="1:6" ht="12.75" hidden="1" outlineLevel="1">
      <c r="A223" s="9"/>
      <c r="B223" t="s">
        <v>1899</v>
      </c>
      <c r="C223" t="s">
        <v>836</v>
      </c>
      <c r="D223" t="s">
        <v>916</v>
      </c>
      <c r="E223" s="2">
        <v>599060</v>
      </c>
      <c r="F223" t="s">
        <v>1899</v>
      </c>
    </row>
    <row r="224" spans="1:6" ht="12.75" hidden="1" outlineLevel="1" collapsed="1">
      <c r="A224" s="9"/>
      <c r="B224" t="s">
        <v>1900</v>
      </c>
      <c r="C224" t="s">
        <v>836</v>
      </c>
      <c r="D224" t="s">
        <v>916</v>
      </c>
      <c r="E224" s="2">
        <v>101728</v>
      </c>
      <c r="F224" t="s">
        <v>1901</v>
      </c>
    </row>
    <row r="225" spans="1:6" ht="12.75" hidden="1" outlineLevel="1">
      <c r="A225" s="9"/>
      <c r="B225" t="s">
        <v>1902</v>
      </c>
      <c r="C225" t="s">
        <v>836</v>
      </c>
      <c r="D225" t="s">
        <v>842</v>
      </c>
      <c r="E225" s="2">
        <v>118156</v>
      </c>
      <c r="F225" t="s">
        <v>1903</v>
      </c>
    </row>
    <row r="226" spans="1:6" ht="12.75" hidden="1" outlineLevel="1" collapsed="1">
      <c r="A226" s="9"/>
      <c r="B226" t="s">
        <v>1904</v>
      </c>
      <c r="C226" t="s">
        <v>836</v>
      </c>
      <c r="D226" t="s">
        <v>842</v>
      </c>
      <c r="E226" s="2">
        <v>513685</v>
      </c>
      <c r="F226" t="s">
        <v>1904</v>
      </c>
    </row>
    <row r="227" spans="1:6" ht="12.75" hidden="1" outlineLevel="1">
      <c r="A227" s="9"/>
      <c r="B227" t="s">
        <v>1905</v>
      </c>
      <c r="C227" t="s">
        <v>836</v>
      </c>
      <c r="D227" t="s">
        <v>886</v>
      </c>
      <c r="E227" s="2">
        <v>90825</v>
      </c>
      <c r="F227" t="s">
        <v>1906</v>
      </c>
    </row>
    <row r="228" spans="1:6" ht="12.75" hidden="1" outlineLevel="1">
      <c r="A228" s="9"/>
      <c r="B228" t="s">
        <v>1907</v>
      </c>
      <c r="C228" t="s">
        <v>836</v>
      </c>
      <c r="D228" t="s">
        <v>839</v>
      </c>
      <c r="E228" s="2">
        <v>2006320</v>
      </c>
      <c r="F228" t="s">
        <v>1908</v>
      </c>
    </row>
    <row r="229" spans="1:6" ht="12.75" hidden="1" outlineLevel="1" collapsed="1">
      <c r="A229" s="9"/>
      <c r="B229" t="s">
        <v>1909</v>
      </c>
      <c r="C229" t="s">
        <v>836</v>
      </c>
      <c r="D229" t="s">
        <v>857</v>
      </c>
      <c r="E229" s="2">
        <v>454080</v>
      </c>
      <c r="F229" t="s">
        <v>1909</v>
      </c>
    </row>
    <row r="230" spans="1:6" ht="12.75" hidden="1" outlineLevel="1">
      <c r="A230" s="9"/>
      <c r="B230" t="s">
        <v>1910</v>
      </c>
      <c r="C230" t="s">
        <v>836</v>
      </c>
      <c r="D230" t="s">
        <v>839</v>
      </c>
      <c r="E230" s="2">
        <v>23920</v>
      </c>
      <c r="F230" t="s">
        <v>1911</v>
      </c>
    </row>
    <row r="231" spans="1:6" ht="12.75" hidden="1" outlineLevel="1">
      <c r="A231" s="9"/>
      <c r="B231" t="s">
        <v>1912</v>
      </c>
      <c r="C231" t="s">
        <v>836</v>
      </c>
      <c r="D231" t="s">
        <v>881</v>
      </c>
      <c r="E231" s="2">
        <v>20020</v>
      </c>
      <c r="F231" t="s">
        <v>1913</v>
      </c>
    </row>
    <row r="232" spans="1:6" ht="12.75" hidden="1" outlineLevel="1">
      <c r="A232" s="9"/>
      <c r="B232" t="s">
        <v>1914</v>
      </c>
      <c r="C232" t="s">
        <v>836</v>
      </c>
      <c r="D232" t="s">
        <v>839</v>
      </c>
      <c r="E232" s="2">
        <v>1376204</v>
      </c>
      <c r="F232" t="s">
        <v>1914</v>
      </c>
    </row>
    <row r="233" spans="1:6" ht="12.75" hidden="1" outlineLevel="1">
      <c r="A233" s="9"/>
      <c r="B233" t="s">
        <v>1915</v>
      </c>
      <c r="C233" t="s">
        <v>836</v>
      </c>
      <c r="D233" t="s">
        <v>846</v>
      </c>
      <c r="E233" s="2">
        <v>286760</v>
      </c>
      <c r="F233" t="s">
        <v>1915</v>
      </c>
    </row>
    <row r="234" spans="1:6" ht="12.75" hidden="1" outlineLevel="1">
      <c r="A234" s="9"/>
      <c r="B234" t="s">
        <v>1916</v>
      </c>
      <c r="C234" t="s">
        <v>836</v>
      </c>
      <c r="D234" t="s">
        <v>846</v>
      </c>
      <c r="E234" s="2">
        <v>103774</v>
      </c>
      <c r="F234" t="s">
        <v>1916</v>
      </c>
    </row>
    <row r="235" spans="1:6" ht="12.75" hidden="1" outlineLevel="1">
      <c r="A235" s="9"/>
      <c r="B235" t="s">
        <v>1917</v>
      </c>
      <c r="C235" t="s">
        <v>836</v>
      </c>
      <c r="D235" t="s">
        <v>878</v>
      </c>
      <c r="E235" s="2">
        <v>6118</v>
      </c>
      <c r="F235" t="s">
        <v>1917</v>
      </c>
    </row>
    <row r="236" spans="1:6" ht="12.75" hidden="1" outlineLevel="1">
      <c r="A236" s="9"/>
      <c r="B236" t="s">
        <v>1918</v>
      </c>
      <c r="C236" t="s">
        <v>836</v>
      </c>
      <c r="D236" t="s">
        <v>1919</v>
      </c>
      <c r="E236" s="2">
        <v>4012</v>
      </c>
      <c r="F236" t="s">
        <v>1918</v>
      </c>
    </row>
    <row r="237" spans="1:6" ht="12.75" hidden="1" outlineLevel="1">
      <c r="A237" s="9"/>
      <c r="B237" t="s">
        <v>1920</v>
      </c>
      <c r="C237" t="s">
        <v>836</v>
      </c>
      <c r="D237" t="s">
        <v>839</v>
      </c>
      <c r="E237" s="2">
        <v>151656</v>
      </c>
      <c r="F237" t="s">
        <v>1920</v>
      </c>
    </row>
    <row r="238" spans="1:6" ht="12.75" hidden="1" outlineLevel="1">
      <c r="A238" s="9"/>
      <c r="B238" t="s">
        <v>1921</v>
      </c>
      <c r="C238" t="s">
        <v>836</v>
      </c>
      <c r="D238" t="s">
        <v>846</v>
      </c>
      <c r="E238" s="2">
        <v>218601</v>
      </c>
      <c r="F238" t="s">
        <v>1921</v>
      </c>
    </row>
    <row r="239" spans="1:6" ht="12.75" hidden="1" outlineLevel="1">
      <c r="A239" s="9"/>
      <c r="B239" t="s">
        <v>1922</v>
      </c>
      <c r="C239" t="s">
        <v>836</v>
      </c>
      <c r="D239" t="s">
        <v>846</v>
      </c>
      <c r="E239" s="2">
        <v>367048</v>
      </c>
      <c r="F239" t="s">
        <v>1923</v>
      </c>
    </row>
    <row r="240" spans="1:6" ht="12.75" hidden="1" outlineLevel="1">
      <c r="A240" s="9"/>
      <c r="B240" t="s">
        <v>1924</v>
      </c>
      <c r="C240" t="s">
        <v>836</v>
      </c>
      <c r="D240" t="s">
        <v>846</v>
      </c>
      <c r="E240" s="2">
        <v>470883</v>
      </c>
      <c r="F240" t="s">
        <v>1924</v>
      </c>
    </row>
    <row r="241" spans="1:6" ht="12.75" hidden="1" outlineLevel="1">
      <c r="A241" s="9"/>
      <c r="B241" t="s">
        <v>1925</v>
      </c>
      <c r="C241" t="s">
        <v>836</v>
      </c>
      <c r="D241" t="s">
        <v>846</v>
      </c>
      <c r="E241" s="2">
        <v>34344</v>
      </c>
      <c r="F241" t="s">
        <v>1926</v>
      </c>
    </row>
    <row r="242" spans="1:6" ht="12.75" hidden="1" outlineLevel="1">
      <c r="A242" s="9"/>
      <c r="B242" t="s">
        <v>1927</v>
      </c>
      <c r="C242" t="s">
        <v>836</v>
      </c>
      <c r="D242" t="s">
        <v>842</v>
      </c>
      <c r="E242" s="2">
        <v>474220</v>
      </c>
      <c r="F242" t="s">
        <v>1928</v>
      </c>
    </row>
    <row r="243" spans="1:6" ht="12.75" hidden="1" outlineLevel="1">
      <c r="A243" s="9"/>
      <c r="B243" t="s">
        <v>1929</v>
      </c>
      <c r="C243" t="s">
        <v>836</v>
      </c>
      <c r="D243" t="s">
        <v>842</v>
      </c>
      <c r="E243" s="2">
        <v>46440</v>
      </c>
      <c r="F243" t="s">
        <v>1929</v>
      </c>
    </row>
    <row r="244" spans="1:6" ht="12.75" hidden="1" outlineLevel="1">
      <c r="A244" s="9"/>
      <c r="B244" t="s">
        <v>1930</v>
      </c>
      <c r="C244" t="s">
        <v>836</v>
      </c>
      <c r="D244" t="s">
        <v>839</v>
      </c>
      <c r="E244" s="2">
        <v>228206</v>
      </c>
      <c r="F244" t="s">
        <v>1931</v>
      </c>
    </row>
    <row r="245" spans="1:6" ht="12.75" hidden="1" outlineLevel="1">
      <c r="A245" s="9"/>
      <c r="B245" t="s">
        <v>1932</v>
      </c>
      <c r="C245" t="s">
        <v>836</v>
      </c>
      <c r="D245" t="s">
        <v>846</v>
      </c>
      <c r="E245" s="2">
        <v>94874</v>
      </c>
      <c r="F245" t="s">
        <v>1932</v>
      </c>
    </row>
    <row r="246" spans="1:6" ht="12.75" hidden="1" outlineLevel="1">
      <c r="A246" s="9"/>
      <c r="B246" t="s">
        <v>1933</v>
      </c>
      <c r="C246" t="s">
        <v>836</v>
      </c>
      <c r="D246" t="s">
        <v>846</v>
      </c>
      <c r="E246" s="2">
        <v>2203080</v>
      </c>
      <c r="F246" t="s">
        <v>1933</v>
      </c>
    </row>
    <row r="247" spans="1:7" ht="12.75" hidden="1" outlineLevel="1">
      <c r="A247" s="9"/>
      <c r="B247" t="s">
        <v>1934</v>
      </c>
      <c r="C247" t="s">
        <v>836</v>
      </c>
      <c r="D247" t="s">
        <v>1017</v>
      </c>
      <c r="E247" s="2">
        <v>339568</v>
      </c>
      <c r="F247" t="s">
        <v>1934</v>
      </c>
      <c r="G247" s="18" t="s">
        <v>1935</v>
      </c>
    </row>
    <row r="248" spans="1:6" ht="12.75" hidden="1" outlineLevel="1">
      <c r="A248" s="9"/>
      <c r="B248" t="s">
        <v>1936</v>
      </c>
      <c r="C248" t="s">
        <v>836</v>
      </c>
      <c r="D248" t="s">
        <v>842</v>
      </c>
      <c r="E248" s="2">
        <v>64678</v>
      </c>
      <c r="F248" t="s">
        <v>1936</v>
      </c>
    </row>
    <row r="249" spans="1:6" ht="12.75" hidden="1" outlineLevel="1">
      <c r="A249" s="9"/>
      <c r="B249" t="s">
        <v>1937</v>
      </c>
      <c r="C249" t="s">
        <v>836</v>
      </c>
      <c r="D249" t="s">
        <v>857</v>
      </c>
      <c r="E249" s="2">
        <v>239825</v>
      </c>
      <c r="F249" t="s">
        <v>1938</v>
      </c>
    </row>
    <row r="250" spans="1:6" ht="12.75" hidden="1" outlineLevel="1">
      <c r="A250" s="9"/>
      <c r="B250" t="s">
        <v>1939</v>
      </c>
      <c r="C250" t="s">
        <v>836</v>
      </c>
      <c r="D250" t="s">
        <v>846</v>
      </c>
      <c r="E250" s="2">
        <v>231608</v>
      </c>
      <c r="F250" t="s">
        <v>1939</v>
      </c>
    </row>
    <row r="251" spans="1:6" ht="12.75" hidden="1" outlineLevel="1">
      <c r="A251" s="9"/>
      <c r="B251" t="s">
        <v>1940</v>
      </c>
      <c r="C251" t="s">
        <v>836</v>
      </c>
      <c r="D251" t="s">
        <v>846</v>
      </c>
      <c r="E251" s="2">
        <v>3909402</v>
      </c>
      <c r="F251" t="s">
        <v>1940</v>
      </c>
    </row>
    <row r="252" spans="1:6" ht="12.75" hidden="1" outlineLevel="1">
      <c r="A252" s="9"/>
      <c r="B252" t="s">
        <v>1941</v>
      </c>
      <c r="C252" t="s">
        <v>836</v>
      </c>
      <c r="D252" t="s">
        <v>842</v>
      </c>
      <c r="E252" s="2">
        <v>608542</v>
      </c>
      <c r="F252" t="s">
        <v>1941</v>
      </c>
    </row>
    <row r="253" spans="1:6" ht="12.75" hidden="1" outlineLevel="1">
      <c r="A253" s="9"/>
      <c r="B253" t="s">
        <v>1942</v>
      </c>
      <c r="C253" t="s">
        <v>836</v>
      </c>
      <c r="D253" t="s">
        <v>846</v>
      </c>
      <c r="E253" s="2">
        <v>208500</v>
      </c>
      <c r="F253" t="s">
        <v>1942</v>
      </c>
    </row>
    <row r="254" spans="1:6" ht="12.75" hidden="1" outlineLevel="1">
      <c r="A254" s="9"/>
      <c r="B254" t="s">
        <v>1943</v>
      </c>
      <c r="C254" t="s">
        <v>836</v>
      </c>
      <c r="D254" t="s">
        <v>857</v>
      </c>
      <c r="E254" s="2">
        <v>211085</v>
      </c>
      <c r="F254" t="s">
        <v>1943</v>
      </c>
    </row>
    <row r="255" spans="1:6" ht="12.75" hidden="1" outlineLevel="1">
      <c r="A255" s="9"/>
      <c r="B255" t="s">
        <v>1944</v>
      </c>
      <c r="C255" t="s">
        <v>836</v>
      </c>
      <c r="D255" t="s">
        <v>846</v>
      </c>
      <c r="E255" s="2">
        <v>339359</v>
      </c>
      <c r="F255" t="s">
        <v>1944</v>
      </c>
    </row>
    <row r="256" spans="1:6" ht="12.75" hidden="1" outlineLevel="1">
      <c r="A256" s="9"/>
      <c r="B256" t="s">
        <v>1945</v>
      </c>
      <c r="C256" t="s">
        <v>836</v>
      </c>
      <c r="D256" t="s">
        <v>846</v>
      </c>
      <c r="E256" s="2">
        <v>614385</v>
      </c>
      <c r="F256" t="s">
        <v>1946</v>
      </c>
    </row>
    <row r="257" spans="1:9" ht="12.75" hidden="1" outlineLevel="1">
      <c r="A257" s="9"/>
      <c r="B257" t="s">
        <v>1947</v>
      </c>
      <c r="C257" t="s">
        <v>836</v>
      </c>
      <c r="D257" t="s">
        <v>1017</v>
      </c>
      <c r="E257" s="2">
        <v>10086180</v>
      </c>
      <c r="F257" t="s">
        <v>1947</v>
      </c>
      <c r="G257" s="18" t="s">
        <v>1948</v>
      </c>
      <c r="H257" t="s">
        <v>1949</v>
      </c>
      <c r="I257" t="s">
        <v>1950</v>
      </c>
    </row>
    <row r="258" spans="1:12" ht="12.75" hidden="1" outlineLevel="1">
      <c r="A258" s="9"/>
      <c r="B258" t="s">
        <v>1951</v>
      </c>
      <c r="C258" t="s">
        <v>836</v>
      </c>
      <c r="D258" t="s">
        <v>1070</v>
      </c>
      <c r="E258" s="2">
        <v>16588290</v>
      </c>
      <c r="F258" t="s">
        <v>1951</v>
      </c>
      <c r="G258" s="18" t="s">
        <v>1952</v>
      </c>
      <c r="H258" t="s">
        <v>1953</v>
      </c>
      <c r="I258" t="s">
        <v>1954</v>
      </c>
      <c r="J258" t="s">
        <v>1955</v>
      </c>
      <c r="K258" t="s">
        <v>1956</v>
      </c>
      <c r="L258" t="s">
        <v>1957</v>
      </c>
    </row>
    <row r="259" spans="1:6" ht="12.75" hidden="1" outlineLevel="1">
      <c r="A259" s="9"/>
      <c r="B259" t="s">
        <v>1958</v>
      </c>
      <c r="C259" t="s">
        <v>836</v>
      </c>
      <c r="D259" t="s">
        <v>839</v>
      </c>
      <c r="E259" s="2">
        <v>12504474</v>
      </c>
      <c r="F259" t="s">
        <v>1959</v>
      </c>
    </row>
    <row r="260" spans="1:6" ht="12.75" hidden="1" outlineLevel="1">
      <c r="A260" s="9"/>
      <c r="B260" t="s">
        <v>1875</v>
      </c>
      <c r="C260" t="s">
        <v>862</v>
      </c>
      <c r="D260" t="s">
        <v>842</v>
      </c>
      <c r="E260" s="2">
        <v>21714</v>
      </c>
      <c r="F260" t="s">
        <v>1875</v>
      </c>
    </row>
    <row r="261" spans="1:6" ht="12.75" hidden="1" outlineLevel="1" collapsed="1">
      <c r="A261" s="9"/>
      <c r="B261" t="s">
        <v>1877</v>
      </c>
      <c r="C261" t="s">
        <v>862</v>
      </c>
      <c r="D261" t="s">
        <v>839</v>
      </c>
      <c r="E261" s="2">
        <v>8280</v>
      </c>
      <c r="F261" t="s">
        <v>1877</v>
      </c>
    </row>
    <row r="262" spans="1:6" ht="12.75" hidden="1" outlineLevel="1">
      <c r="A262" s="9"/>
      <c r="B262" t="s">
        <v>1960</v>
      </c>
      <c r="C262" t="s">
        <v>862</v>
      </c>
      <c r="D262" t="s">
        <v>839</v>
      </c>
      <c r="E262" s="2">
        <v>26016</v>
      </c>
      <c r="F262" t="s">
        <v>1960</v>
      </c>
    </row>
    <row r="263" spans="1:6" ht="12.75" hidden="1" outlineLevel="1">
      <c r="A263" s="9"/>
      <c r="B263" t="s">
        <v>1961</v>
      </c>
      <c r="C263" t="s">
        <v>862</v>
      </c>
      <c r="D263" t="s">
        <v>846</v>
      </c>
      <c r="E263" s="2">
        <v>75306</v>
      </c>
      <c r="F263" t="s">
        <v>1962</v>
      </c>
    </row>
    <row r="264" spans="1:6" ht="12.75" hidden="1" outlineLevel="1">
      <c r="A264" s="9"/>
      <c r="B264" t="s">
        <v>1963</v>
      </c>
      <c r="C264" t="s">
        <v>862</v>
      </c>
      <c r="D264" t="s">
        <v>846</v>
      </c>
      <c r="E264" s="2">
        <v>728180</v>
      </c>
      <c r="F264" t="s">
        <v>1964</v>
      </c>
    </row>
    <row r="265" spans="1:6" ht="12.75" hidden="1" outlineLevel="1">
      <c r="A265" s="9"/>
      <c r="B265" t="s">
        <v>1965</v>
      </c>
      <c r="C265" t="s">
        <v>862</v>
      </c>
      <c r="D265" t="s">
        <v>842</v>
      </c>
      <c r="E265" s="2">
        <v>768</v>
      </c>
      <c r="F265" t="s">
        <v>1966</v>
      </c>
    </row>
    <row r="266" spans="1:6" ht="12.75" hidden="1" outlineLevel="1" collapsed="1">
      <c r="A266" s="9"/>
      <c r="B266" t="s">
        <v>1967</v>
      </c>
      <c r="C266" t="s">
        <v>862</v>
      </c>
      <c r="D266" t="s">
        <v>842</v>
      </c>
      <c r="E266" s="2">
        <v>85332</v>
      </c>
      <c r="F266" t="s">
        <v>1967</v>
      </c>
    </row>
    <row r="267" spans="1:6" ht="12.75" hidden="1" outlineLevel="1">
      <c r="A267" s="9"/>
      <c r="B267" t="s">
        <v>1883</v>
      </c>
      <c r="C267" t="s">
        <v>862</v>
      </c>
      <c r="D267" t="s">
        <v>1968</v>
      </c>
      <c r="E267" s="2">
        <v>32700</v>
      </c>
      <c r="F267" t="s">
        <v>1883</v>
      </c>
    </row>
    <row r="268" spans="1:5" ht="12.75" hidden="1" outlineLevel="1" collapsed="1">
      <c r="A268" s="9"/>
      <c r="B268" t="s">
        <v>1884</v>
      </c>
      <c r="C268" t="s">
        <v>862</v>
      </c>
      <c r="D268" t="s">
        <v>839</v>
      </c>
      <c r="E268" s="2">
        <v>3964797</v>
      </c>
    </row>
    <row r="269" spans="1:6" ht="12.75" hidden="1" outlineLevel="1">
      <c r="A269" s="9"/>
      <c r="B269" t="s">
        <v>1969</v>
      </c>
      <c r="C269" t="s">
        <v>862</v>
      </c>
      <c r="D269" t="s">
        <v>842</v>
      </c>
      <c r="E269" s="2">
        <v>1880</v>
      </c>
      <c r="F269" t="s">
        <v>1969</v>
      </c>
    </row>
    <row r="270" spans="1:6" ht="12.75" hidden="1" outlineLevel="1">
      <c r="A270" s="9"/>
      <c r="B270" t="s">
        <v>1970</v>
      </c>
      <c r="C270" t="s">
        <v>862</v>
      </c>
      <c r="D270" t="s">
        <v>849</v>
      </c>
      <c r="E270" s="2">
        <v>178432</v>
      </c>
      <c r="F270" t="s">
        <v>1970</v>
      </c>
    </row>
    <row r="271" spans="1:6" ht="12.75" hidden="1" outlineLevel="1">
      <c r="A271" s="9"/>
      <c r="B271" t="s">
        <v>1885</v>
      </c>
      <c r="C271" t="s">
        <v>862</v>
      </c>
      <c r="D271" t="s">
        <v>842</v>
      </c>
      <c r="E271" s="2">
        <v>74550</v>
      </c>
      <c r="F271" t="s">
        <v>1885</v>
      </c>
    </row>
    <row r="272" spans="1:6" ht="12.75" hidden="1" outlineLevel="1">
      <c r="A272" s="9"/>
      <c r="B272" t="s">
        <v>1971</v>
      </c>
      <c r="C272" t="s">
        <v>862</v>
      </c>
      <c r="D272" t="s">
        <v>846</v>
      </c>
      <c r="E272" s="2">
        <v>17460</v>
      </c>
      <c r="F272" t="s">
        <v>1971</v>
      </c>
    </row>
    <row r="273" spans="1:6" ht="12.75" hidden="1" outlineLevel="1">
      <c r="A273" s="9"/>
      <c r="B273" t="s">
        <v>1890</v>
      </c>
      <c r="C273" t="s">
        <v>862</v>
      </c>
      <c r="D273" t="s">
        <v>886</v>
      </c>
      <c r="E273" s="2">
        <v>10335</v>
      </c>
      <c r="F273" t="s">
        <v>1890</v>
      </c>
    </row>
    <row r="274" spans="1:11" ht="12.75" hidden="1" outlineLevel="1">
      <c r="A274" s="9"/>
      <c r="B274" t="s">
        <v>1892</v>
      </c>
      <c r="C274" t="s">
        <v>862</v>
      </c>
      <c r="D274" t="s">
        <v>1141</v>
      </c>
      <c r="E274" s="2">
        <v>11223000</v>
      </c>
      <c r="F274" t="s">
        <v>1896</v>
      </c>
      <c r="G274" s="18" t="s">
        <v>1972</v>
      </c>
      <c r="H274" t="s">
        <v>1973</v>
      </c>
      <c r="I274" t="s">
        <v>1893</v>
      </c>
      <c r="J274" t="s">
        <v>1949</v>
      </c>
      <c r="K274" t="s">
        <v>1974</v>
      </c>
    </row>
    <row r="275" spans="1:6" ht="12.75" hidden="1" outlineLevel="1">
      <c r="A275" s="9"/>
      <c r="B275" t="s">
        <v>1975</v>
      </c>
      <c r="C275" t="s">
        <v>862</v>
      </c>
      <c r="D275" t="s">
        <v>842</v>
      </c>
      <c r="E275" s="2">
        <v>11454</v>
      </c>
      <c r="F275" t="s">
        <v>1975</v>
      </c>
    </row>
    <row r="276" spans="1:6" ht="12.75" hidden="1" outlineLevel="1">
      <c r="A276" s="9"/>
      <c r="B276" t="s">
        <v>1899</v>
      </c>
      <c r="C276" t="s">
        <v>862</v>
      </c>
      <c r="D276" t="s">
        <v>846</v>
      </c>
      <c r="E276" s="2">
        <v>1045644</v>
      </c>
      <c r="F276" t="s">
        <v>1899</v>
      </c>
    </row>
    <row r="277" spans="1:5" ht="12.75" hidden="1" outlineLevel="1">
      <c r="A277" s="9"/>
      <c r="B277" t="s">
        <v>1976</v>
      </c>
      <c r="C277" t="s">
        <v>862</v>
      </c>
      <c r="D277" t="s">
        <v>941</v>
      </c>
      <c r="E277" s="2">
        <v>9</v>
      </c>
    </row>
    <row r="278" spans="1:6" ht="12.75" hidden="1" outlineLevel="1" collapsed="1">
      <c r="A278" s="9"/>
      <c r="B278" t="s">
        <v>1977</v>
      </c>
      <c r="C278" t="s">
        <v>862</v>
      </c>
      <c r="D278" t="s">
        <v>916</v>
      </c>
      <c r="E278" s="2">
        <v>209729</v>
      </c>
      <c r="F278" t="s">
        <v>1977</v>
      </c>
    </row>
    <row r="279" spans="1:6" ht="12.75" hidden="1" outlineLevel="1">
      <c r="A279" s="9"/>
      <c r="B279" t="s">
        <v>1907</v>
      </c>
      <c r="C279" t="s">
        <v>862</v>
      </c>
      <c r="D279" t="s">
        <v>839</v>
      </c>
      <c r="E279" s="2">
        <v>1736640</v>
      </c>
      <c r="F279" t="s">
        <v>1908</v>
      </c>
    </row>
    <row r="280" spans="1:6" ht="12.75" hidden="1" outlineLevel="1">
      <c r="A280" s="9"/>
      <c r="B280" t="s">
        <v>1978</v>
      </c>
      <c r="C280" t="s">
        <v>862</v>
      </c>
      <c r="D280" t="s">
        <v>886</v>
      </c>
      <c r="E280" s="2">
        <v>298584</v>
      </c>
      <c r="F280" t="s">
        <v>1979</v>
      </c>
    </row>
    <row r="281" spans="1:6" ht="12.75" hidden="1" outlineLevel="1" collapsed="1">
      <c r="A281" s="9"/>
      <c r="B281" t="s">
        <v>1980</v>
      </c>
      <c r="C281" t="s">
        <v>862</v>
      </c>
      <c r="D281" t="s">
        <v>846</v>
      </c>
      <c r="E281" s="2">
        <v>469650</v>
      </c>
      <c r="F281" t="s">
        <v>1980</v>
      </c>
    </row>
    <row r="282" spans="1:6" ht="12.75" hidden="1" outlineLevel="1">
      <c r="A282" s="9"/>
      <c r="B282" t="s">
        <v>1981</v>
      </c>
      <c r="C282" t="s">
        <v>862</v>
      </c>
      <c r="D282" t="s">
        <v>839</v>
      </c>
      <c r="E282" s="2">
        <v>124729</v>
      </c>
      <c r="F282" t="s">
        <v>1982</v>
      </c>
    </row>
    <row r="283" spans="1:6" ht="12.75" hidden="1" outlineLevel="1">
      <c r="A283" s="9"/>
      <c r="B283" t="s">
        <v>1950</v>
      </c>
      <c r="C283" t="s">
        <v>862</v>
      </c>
      <c r="D283" t="s">
        <v>846</v>
      </c>
      <c r="E283" s="2">
        <v>603480</v>
      </c>
      <c r="F283" t="s">
        <v>1950</v>
      </c>
    </row>
    <row r="284" spans="1:6" ht="12.75" hidden="1" outlineLevel="1" collapsed="1">
      <c r="A284" s="9"/>
      <c r="B284" t="s">
        <v>1912</v>
      </c>
      <c r="C284" t="s">
        <v>862</v>
      </c>
      <c r="D284" t="s">
        <v>881</v>
      </c>
      <c r="E284" s="2">
        <v>3735</v>
      </c>
      <c r="F284" t="s">
        <v>1913</v>
      </c>
    </row>
    <row r="285" spans="1:6" ht="12.75" hidden="1" outlineLevel="1">
      <c r="A285" s="9"/>
      <c r="B285" t="s">
        <v>1914</v>
      </c>
      <c r="C285" t="s">
        <v>862</v>
      </c>
      <c r="D285" t="s">
        <v>839</v>
      </c>
      <c r="E285" s="2">
        <v>1258136</v>
      </c>
      <c r="F285" t="s">
        <v>1914</v>
      </c>
    </row>
    <row r="286" spans="1:6" ht="12.75" hidden="1" outlineLevel="1" collapsed="1">
      <c r="A286" s="9"/>
      <c r="B286" t="s">
        <v>1983</v>
      </c>
      <c r="C286" t="s">
        <v>862</v>
      </c>
      <c r="D286" t="s">
        <v>839</v>
      </c>
      <c r="E286" s="2">
        <v>148932</v>
      </c>
      <c r="F286" t="s">
        <v>1983</v>
      </c>
    </row>
    <row r="287" spans="1:6" ht="12.75" hidden="1" outlineLevel="1">
      <c r="A287" s="9"/>
      <c r="B287" t="s">
        <v>1984</v>
      </c>
      <c r="C287" t="s">
        <v>862</v>
      </c>
      <c r="D287" t="s">
        <v>839</v>
      </c>
      <c r="E287" s="2">
        <v>514941</v>
      </c>
      <c r="F287" t="s">
        <v>1984</v>
      </c>
    </row>
    <row r="288" spans="1:6" ht="12.75" hidden="1" outlineLevel="1">
      <c r="A288" s="9"/>
      <c r="B288" t="s">
        <v>1917</v>
      </c>
      <c r="C288" t="s">
        <v>862</v>
      </c>
      <c r="D288" t="s">
        <v>878</v>
      </c>
      <c r="E288" s="2">
        <v>3528</v>
      </c>
      <c r="F288" t="s">
        <v>1917</v>
      </c>
    </row>
    <row r="289" spans="1:6" ht="12.75" hidden="1" outlineLevel="1">
      <c r="A289" s="9"/>
      <c r="B289" t="s">
        <v>1920</v>
      </c>
      <c r="C289" t="s">
        <v>862</v>
      </c>
      <c r="D289" t="s">
        <v>846</v>
      </c>
      <c r="E289" s="2">
        <v>15680</v>
      </c>
      <c r="F289" t="s">
        <v>1920</v>
      </c>
    </row>
    <row r="290" spans="1:6" ht="12.75" hidden="1" outlineLevel="1" collapsed="1">
      <c r="A290" s="9"/>
      <c r="B290" t="s">
        <v>1985</v>
      </c>
      <c r="C290" t="s">
        <v>862</v>
      </c>
      <c r="D290" t="s">
        <v>839</v>
      </c>
      <c r="E290" s="2">
        <v>89964</v>
      </c>
      <c r="F290" t="s">
        <v>1986</v>
      </c>
    </row>
    <row r="291" spans="1:6" ht="12.75" hidden="1" outlineLevel="1">
      <c r="A291" s="9"/>
      <c r="B291" t="s">
        <v>1927</v>
      </c>
      <c r="C291" t="s">
        <v>862</v>
      </c>
      <c r="D291" t="s">
        <v>857</v>
      </c>
      <c r="E291" s="2">
        <v>87248</v>
      </c>
      <c r="F291" t="s">
        <v>1987</v>
      </c>
    </row>
    <row r="292" spans="1:15" ht="12.75" hidden="1" outlineLevel="1">
      <c r="A292" s="9"/>
      <c r="B292" t="s">
        <v>1988</v>
      </c>
      <c r="C292" t="s">
        <v>862</v>
      </c>
      <c r="D292" t="s">
        <v>1070</v>
      </c>
      <c r="E292" s="2">
        <v>10876056</v>
      </c>
      <c r="F292" t="s">
        <v>1989</v>
      </c>
      <c r="G292" s="18" t="s">
        <v>1990</v>
      </c>
      <c r="H292" t="s">
        <v>1991</v>
      </c>
      <c r="I292" t="s">
        <v>1971</v>
      </c>
      <c r="J292" t="s">
        <v>1992</v>
      </c>
      <c r="K292" t="s">
        <v>1993</v>
      </c>
      <c r="L292" t="s">
        <v>1994</v>
      </c>
      <c r="M292" t="s">
        <v>1995</v>
      </c>
      <c r="N292" t="s">
        <v>1988</v>
      </c>
      <c r="O292" t="s">
        <v>1996</v>
      </c>
    </row>
    <row r="293" spans="1:6" ht="12.75" hidden="1" outlineLevel="1">
      <c r="A293" s="9"/>
      <c r="B293" t="s">
        <v>1929</v>
      </c>
      <c r="C293" t="s">
        <v>862</v>
      </c>
      <c r="D293" t="s">
        <v>925</v>
      </c>
      <c r="E293" s="2">
        <v>125255</v>
      </c>
      <c r="F293" t="s">
        <v>1929</v>
      </c>
    </row>
    <row r="294" spans="1:7" ht="12.75" hidden="1" outlineLevel="1">
      <c r="A294" s="9"/>
      <c r="B294" t="s">
        <v>1997</v>
      </c>
      <c r="C294" t="s">
        <v>862</v>
      </c>
      <c r="D294" t="s">
        <v>1017</v>
      </c>
      <c r="E294" s="2">
        <v>5841118</v>
      </c>
      <c r="F294" t="s">
        <v>1998</v>
      </c>
      <c r="G294" s="18" t="s">
        <v>1999</v>
      </c>
    </row>
    <row r="295" spans="1:7" ht="12.75" hidden="1" outlineLevel="1">
      <c r="A295" s="9"/>
      <c r="B295" t="s">
        <v>3239</v>
      </c>
      <c r="C295" t="s">
        <v>862</v>
      </c>
      <c r="D295" t="s">
        <v>1141</v>
      </c>
      <c r="E295" s="14">
        <f>18044546*0.5</f>
        <v>9022273</v>
      </c>
      <c r="F295" t="s">
        <v>824</v>
      </c>
      <c r="G295" s="18" t="s">
        <v>825</v>
      </c>
    </row>
    <row r="296" spans="1:6" ht="12.75" hidden="1" outlineLevel="1">
      <c r="A296" s="9"/>
      <c r="B296" t="s">
        <v>2000</v>
      </c>
      <c r="C296" t="s">
        <v>862</v>
      </c>
      <c r="D296" t="s">
        <v>846</v>
      </c>
      <c r="E296" s="2">
        <v>1800</v>
      </c>
      <c r="F296" t="s">
        <v>2000</v>
      </c>
    </row>
    <row r="297" spans="1:6" ht="12.75" hidden="1" outlineLevel="1">
      <c r="A297" s="9"/>
      <c r="B297" t="s">
        <v>2001</v>
      </c>
      <c r="C297" t="s">
        <v>862</v>
      </c>
      <c r="D297" t="s">
        <v>842</v>
      </c>
      <c r="E297" s="2">
        <v>2437827</v>
      </c>
      <c r="F297" t="s">
        <v>2001</v>
      </c>
    </row>
    <row r="298" spans="1:6" ht="12.75" hidden="1" outlineLevel="1" collapsed="1">
      <c r="A298" s="9"/>
      <c r="B298" t="s">
        <v>1933</v>
      </c>
      <c r="C298" t="s">
        <v>862</v>
      </c>
      <c r="D298" t="s">
        <v>846</v>
      </c>
      <c r="E298" s="2">
        <v>911898</v>
      </c>
      <c r="F298" t="s">
        <v>1933</v>
      </c>
    </row>
    <row r="299" spans="1:8" ht="12.75" hidden="1" outlineLevel="1">
      <c r="A299" s="9"/>
      <c r="B299" t="s">
        <v>1934</v>
      </c>
      <c r="C299" t="s">
        <v>862</v>
      </c>
      <c r="D299" t="s">
        <v>1017</v>
      </c>
      <c r="E299" s="2">
        <v>189410</v>
      </c>
      <c r="F299" t="s">
        <v>1934</v>
      </c>
      <c r="G299" s="18" t="s">
        <v>1935</v>
      </c>
      <c r="H299" t="s">
        <v>1948</v>
      </c>
    </row>
    <row r="300" spans="1:6" ht="12.75" hidden="1" outlineLevel="1">
      <c r="A300" s="9"/>
      <c r="B300" t="s">
        <v>1937</v>
      </c>
      <c r="C300" t="s">
        <v>862</v>
      </c>
      <c r="D300" t="s">
        <v>857</v>
      </c>
      <c r="E300" s="2">
        <v>162717</v>
      </c>
      <c r="F300" t="s">
        <v>1938</v>
      </c>
    </row>
    <row r="301" spans="1:6" ht="12.75" hidden="1" outlineLevel="1">
      <c r="A301" s="9"/>
      <c r="B301" t="s">
        <v>2002</v>
      </c>
      <c r="C301" t="s">
        <v>862</v>
      </c>
      <c r="D301" t="s">
        <v>2003</v>
      </c>
      <c r="E301" s="2">
        <v>177946</v>
      </c>
      <c r="F301" t="s">
        <v>2002</v>
      </c>
    </row>
    <row r="302" spans="1:6" ht="12.75" hidden="1" outlineLevel="1">
      <c r="A302" s="9"/>
      <c r="B302" t="s">
        <v>2004</v>
      </c>
      <c r="C302" t="s">
        <v>862</v>
      </c>
      <c r="D302" t="s">
        <v>839</v>
      </c>
      <c r="E302" s="2">
        <v>64779</v>
      </c>
      <c r="F302" t="s">
        <v>2004</v>
      </c>
    </row>
    <row r="303" spans="1:6" ht="12.75" hidden="1" outlineLevel="1" collapsed="1">
      <c r="A303" s="9"/>
      <c r="B303" t="s">
        <v>1941</v>
      </c>
      <c r="C303" t="s">
        <v>862</v>
      </c>
      <c r="D303" t="s">
        <v>842</v>
      </c>
      <c r="E303" s="2">
        <v>521640</v>
      </c>
      <c r="F303" t="s">
        <v>1941</v>
      </c>
    </row>
    <row r="304" spans="1:6" ht="12.75" hidden="1" outlineLevel="1">
      <c r="A304" s="9"/>
      <c r="B304" t="s">
        <v>2005</v>
      </c>
      <c r="C304" t="s">
        <v>862</v>
      </c>
      <c r="D304" t="s">
        <v>839</v>
      </c>
      <c r="E304" s="2">
        <v>233662</v>
      </c>
      <c r="F304" t="s">
        <v>2005</v>
      </c>
    </row>
    <row r="305" spans="1:6" ht="12.75" hidden="1" outlineLevel="1" collapsed="1">
      <c r="A305" s="9"/>
      <c r="B305" t="s">
        <v>2006</v>
      </c>
      <c r="C305" t="s">
        <v>862</v>
      </c>
      <c r="D305" t="s">
        <v>839</v>
      </c>
      <c r="E305" s="2">
        <v>452430</v>
      </c>
      <c r="F305" t="s">
        <v>2006</v>
      </c>
    </row>
    <row r="306" spans="1:6" ht="12.75" hidden="1" outlineLevel="1">
      <c r="A306" s="9"/>
      <c r="B306" t="s">
        <v>2007</v>
      </c>
      <c r="C306" t="s">
        <v>862</v>
      </c>
      <c r="D306" t="s">
        <v>839</v>
      </c>
      <c r="E306" s="2">
        <v>967200</v>
      </c>
      <c r="F306" t="s">
        <v>1959</v>
      </c>
    </row>
    <row r="307" spans="1:6" ht="12.75" hidden="1" outlineLevel="1">
      <c r="A307" s="9"/>
      <c r="B307" t="s">
        <v>1947</v>
      </c>
      <c r="C307" t="s">
        <v>862</v>
      </c>
      <c r="D307" t="s">
        <v>846</v>
      </c>
      <c r="E307" s="2">
        <v>1583772</v>
      </c>
      <c r="F307" t="s">
        <v>1947</v>
      </c>
    </row>
    <row r="308" spans="1:7" ht="12.75" hidden="1" outlineLevel="1" collapsed="1">
      <c r="A308" s="9"/>
      <c r="B308" t="s">
        <v>1951</v>
      </c>
      <c r="C308" t="s">
        <v>862</v>
      </c>
      <c r="D308" t="s">
        <v>1141</v>
      </c>
      <c r="E308" s="2">
        <v>5128932</v>
      </c>
      <c r="F308" t="s">
        <v>1951</v>
      </c>
      <c r="G308" s="18" t="s">
        <v>1957</v>
      </c>
    </row>
    <row r="309" spans="1:5" ht="12.75" collapsed="1">
      <c r="A309" s="9" t="s">
        <v>2114</v>
      </c>
      <c r="D309" s="9">
        <f>COUNTA(D310:D346)</f>
        <v>37</v>
      </c>
      <c r="E309" s="10">
        <f>SUM(E310:E346)</f>
        <v>71880356</v>
      </c>
    </row>
    <row r="310" spans="1:6" ht="12.75" hidden="1" outlineLevel="1" collapsed="1">
      <c r="A310" s="9"/>
      <c r="B310" t="s">
        <v>2115</v>
      </c>
      <c r="C310" t="s">
        <v>836</v>
      </c>
      <c r="D310" t="s">
        <v>857</v>
      </c>
      <c r="E310" s="2">
        <v>236895</v>
      </c>
      <c r="F310" t="s">
        <v>2115</v>
      </c>
    </row>
    <row r="311" spans="1:6" ht="12.75" hidden="1" outlineLevel="1">
      <c r="A311" s="9"/>
      <c r="B311" t="s">
        <v>2116</v>
      </c>
      <c r="C311" t="s">
        <v>836</v>
      </c>
      <c r="D311" t="s">
        <v>839</v>
      </c>
      <c r="E311" s="2">
        <v>281358</v>
      </c>
      <c r="F311" t="s">
        <v>2116</v>
      </c>
    </row>
    <row r="312" spans="1:6" ht="12.75" hidden="1" outlineLevel="1">
      <c r="A312" s="9"/>
      <c r="B312" t="s">
        <v>2117</v>
      </c>
      <c r="C312" t="s">
        <v>836</v>
      </c>
      <c r="D312" t="s">
        <v>839</v>
      </c>
      <c r="E312" s="2">
        <v>52992</v>
      </c>
      <c r="F312" t="s">
        <v>2117</v>
      </c>
    </row>
    <row r="313" spans="1:6" ht="12.75" hidden="1" outlineLevel="1" collapsed="1">
      <c r="A313" s="9"/>
      <c r="B313" t="s">
        <v>2118</v>
      </c>
      <c r="C313" t="s">
        <v>836</v>
      </c>
      <c r="D313" t="s">
        <v>842</v>
      </c>
      <c r="E313" s="2">
        <v>5148</v>
      </c>
      <c r="F313" t="s">
        <v>2118</v>
      </c>
    </row>
    <row r="314" spans="1:6" ht="12.75" hidden="1" outlineLevel="1">
      <c r="A314" s="9"/>
      <c r="B314" t="s">
        <v>2119</v>
      </c>
      <c r="C314" t="s">
        <v>836</v>
      </c>
      <c r="D314" t="s">
        <v>842</v>
      </c>
      <c r="E314" s="2">
        <v>1514436</v>
      </c>
      <c r="F314" t="s">
        <v>2119</v>
      </c>
    </row>
    <row r="315" spans="1:6" ht="12.75" hidden="1" outlineLevel="1">
      <c r="A315" s="9"/>
      <c r="B315" t="s">
        <v>2120</v>
      </c>
      <c r="C315" t="s">
        <v>836</v>
      </c>
      <c r="D315" t="s">
        <v>886</v>
      </c>
      <c r="E315" s="2">
        <v>686913</v>
      </c>
      <c r="F315" t="s">
        <v>2121</v>
      </c>
    </row>
    <row r="316" spans="1:6" ht="12.75" hidden="1" outlineLevel="1" collapsed="1">
      <c r="A316" s="9"/>
      <c r="B316" t="s">
        <v>2122</v>
      </c>
      <c r="C316" t="s">
        <v>836</v>
      </c>
      <c r="D316" t="s">
        <v>846</v>
      </c>
      <c r="E316" s="2">
        <v>160666</v>
      </c>
      <c r="F316" t="s">
        <v>2123</v>
      </c>
    </row>
    <row r="317" spans="1:6" ht="12.75" hidden="1" outlineLevel="1">
      <c r="A317" s="9"/>
      <c r="B317" t="s">
        <v>2124</v>
      </c>
      <c r="C317" t="s">
        <v>836</v>
      </c>
      <c r="D317" t="s">
        <v>857</v>
      </c>
      <c r="E317" s="2">
        <v>112905</v>
      </c>
      <c r="F317" t="s">
        <v>2124</v>
      </c>
    </row>
    <row r="318" spans="1:5" ht="12.75" hidden="1" outlineLevel="1">
      <c r="A318" s="9"/>
      <c r="B318" t="s">
        <v>2125</v>
      </c>
      <c r="C318" t="s">
        <v>836</v>
      </c>
      <c r="D318" t="s">
        <v>916</v>
      </c>
      <c r="E318" s="2">
        <v>582435</v>
      </c>
    </row>
    <row r="319" spans="1:6" ht="12.75" hidden="1" outlineLevel="1">
      <c r="A319" s="9"/>
      <c r="B319" t="s">
        <v>2126</v>
      </c>
      <c r="C319" t="s">
        <v>836</v>
      </c>
      <c r="D319" t="s">
        <v>857</v>
      </c>
      <c r="E319" s="2">
        <v>42210</v>
      </c>
      <c r="F319" t="s">
        <v>2126</v>
      </c>
    </row>
    <row r="320" spans="1:6" ht="12.75" hidden="1" outlineLevel="1">
      <c r="A320" s="9"/>
      <c r="B320" t="s">
        <v>2127</v>
      </c>
      <c r="C320" t="s">
        <v>836</v>
      </c>
      <c r="D320" t="s">
        <v>857</v>
      </c>
      <c r="E320" s="2">
        <v>1425363</v>
      </c>
      <c r="F320" t="s">
        <v>2127</v>
      </c>
    </row>
    <row r="321" spans="1:20" ht="12.75" hidden="1" outlineLevel="1" collapsed="1">
      <c r="A321" s="9"/>
      <c r="B321" t="s">
        <v>2128</v>
      </c>
      <c r="C321" t="s">
        <v>836</v>
      </c>
      <c r="D321" t="s">
        <v>1070</v>
      </c>
      <c r="E321" s="2">
        <v>23093496</v>
      </c>
      <c r="F321" t="s">
        <v>2129</v>
      </c>
      <c r="G321" s="18" t="s">
        <v>1150</v>
      </c>
      <c r="H321" t="s">
        <v>2130</v>
      </c>
      <c r="I321" t="s">
        <v>2131</v>
      </c>
      <c r="J321" t="s">
        <v>2132</v>
      </c>
      <c r="K321" t="s">
        <v>2133</v>
      </c>
      <c r="L321" t="s">
        <v>2134</v>
      </c>
      <c r="M321" t="s">
        <v>2135</v>
      </c>
      <c r="N321" t="s">
        <v>2136</v>
      </c>
      <c r="O321" t="s">
        <v>2137</v>
      </c>
      <c r="P321" t="s">
        <v>2138</v>
      </c>
      <c r="Q321" t="s">
        <v>2139</v>
      </c>
      <c r="R321" t="s">
        <v>2140</v>
      </c>
      <c r="S321" t="s">
        <v>2128</v>
      </c>
      <c r="T321" t="s">
        <v>2141</v>
      </c>
    </row>
    <row r="322" spans="1:6" ht="12.75" hidden="1" outlineLevel="1">
      <c r="A322" s="9"/>
      <c r="B322" t="s">
        <v>2142</v>
      </c>
      <c r="C322" t="s">
        <v>836</v>
      </c>
      <c r="D322" t="s">
        <v>839</v>
      </c>
      <c r="E322" s="2">
        <v>8023947</v>
      </c>
      <c r="F322" t="s">
        <v>2143</v>
      </c>
    </row>
    <row r="323" spans="1:6" ht="12.75" hidden="1" outlineLevel="1" collapsed="1">
      <c r="A323" s="9"/>
      <c r="B323" t="s">
        <v>2144</v>
      </c>
      <c r="C323" t="s">
        <v>836</v>
      </c>
      <c r="D323" t="s">
        <v>857</v>
      </c>
      <c r="E323" s="2">
        <v>926148</v>
      </c>
      <c r="F323" t="s">
        <v>2144</v>
      </c>
    </row>
    <row r="324" spans="1:6" ht="12.75" hidden="1" outlineLevel="1">
      <c r="A324" s="9"/>
      <c r="B324" t="s">
        <v>2145</v>
      </c>
      <c r="C324" t="s">
        <v>836</v>
      </c>
      <c r="D324" t="s">
        <v>846</v>
      </c>
      <c r="E324" s="2">
        <v>194544</v>
      </c>
      <c r="F324" t="s">
        <v>2145</v>
      </c>
    </row>
    <row r="325" spans="1:6" ht="12.75" hidden="1" outlineLevel="1">
      <c r="A325" s="9"/>
      <c r="B325" t="s">
        <v>2146</v>
      </c>
      <c r="C325" t="s">
        <v>862</v>
      </c>
      <c r="D325" t="s">
        <v>857</v>
      </c>
      <c r="E325" s="2">
        <v>421935</v>
      </c>
      <c r="F325" t="s">
        <v>2146</v>
      </c>
    </row>
    <row r="326" spans="1:6" ht="12.75" hidden="1" outlineLevel="1">
      <c r="A326" s="9"/>
      <c r="B326" t="s">
        <v>2147</v>
      </c>
      <c r="C326" t="s">
        <v>862</v>
      </c>
      <c r="D326" t="s">
        <v>842</v>
      </c>
      <c r="E326" s="2">
        <v>173817</v>
      </c>
      <c r="F326" t="s">
        <v>2147</v>
      </c>
    </row>
    <row r="327" spans="1:6" ht="12.75" hidden="1" outlineLevel="1">
      <c r="A327" s="9"/>
      <c r="B327" t="s">
        <v>2148</v>
      </c>
      <c r="C327" t="s">
        <v>862</v>
      </c>
      <c r="D327" t="s">
        <v>842</v>
      </c>
      <c r="E327" s="2">
        <v>411179</v>
      </c>
      <c r="F327" t="s">
        <v>2148</v>
      </c>
    </row>
    <row r="328" spans="1:6" ht="12.75" hidden="1" outlineLevel="1">
      <c r="A328" s="9"/>
      <c r="B328" t="s">
        <v>2120</v>
      </c>
      <c r="C328" t="s">
        <v>862</v>
      </c>
      <c r="D328" t="s">
        <v>839</v>
      </c>
      <c r="E328" s="2">
        <v>212880</v>
      </c>
      <c r="F328" t="s">
        <v>2121</v>
      </c>
    </row>
    <row r="329" spans="1:6" ht="12.75" hidden="1" outlineLevel="1" collapsed="1">
      <c r="A329" s="9"/>
      <c r="B329" t="s">
        <v>2124</v>
      </c>
      <c r="C329" t="s">
        <v>862</v>
      </c>
      <c r="D329" t="s">
        <v>857</v>
      </c>
      <c r="E329" s="2">
        <v>117912</v>
      </c>
      <c r="F329" t="s">
        <v>2124</v>
      </c>
    </row>
    <row r="330" spans="1:5" ht="12.75" hidden="1" outlineLevel="1">
      <c r="A330" s="9"/>
      <c r="B330" t="s">
        <v>2125</v>
      </c>
      <c r="C330" t="s">
        <v>862</v>
      </c>
      <c r="D330" t="s">
        <v>901</v>
      </c>
      <c r="E330" s="2">
        <v>298480</v>
      </c>
    </row>
    <row r="331" spans="1:6" ht="12.75" hidden="1" outlineLevel="1" collapsed="1">
      <c r="A331" s="9"/>
      <c r="B331" t="s">
        <v>2149</v>
      </c>
      <c r="C331" t="s">
        <v>862</v>
      </c>
      <c r="D331" t="s">
        <v>842</v>
      </c>
      <c r="E331" s="2">
        <v>23715</v>
      </c>
      <c r="F331" t="s">
        <v>2150</v>
      </c>
    </row>
    <row r="332" spans="1:6" ht="12.75" hidden="1" outlineLevel="1">
      <c r="A332" s="9"/>
      <c r="B332" t="s">
        <v>2151</v>
      </c>
      <c r="C332" t="s">
        <v>862</v>
      </c>
      <c r="D332" t="s">
        <v>842</v>
      </c>
      <c r="E332" s="2">
        <v>23088</v>
      </c>
      <c r="F332" t="s">
        <v>2151</v>
      </c>
    </row>
    <row r="333" spans="1:6" ht="12.75" hidden="1" outlineLevel="1" collapsed="1">
      <c r="A333" s="9"/>
      <c r="B333" t="s">
        <v>2152</v>
      </c>
      <c r="C333" t="s">
        <v>862</v>
      </c>
      <c r="D333" t="s">
        <v>842</v>
      </c>
      <c r="E333" s="2">
        <v>203112</v>
      </c>
      <c r="F333" t="s">
        <v>2153</v>
      </c>
    </row>
    <row r="334" spans="1:6" ht="12.75" hidden="1" outlineLevel="1">
      <c r="A334" s="9"/>
      <c r="B334" t="s">
        <v>2154</v>
      </c>
      <c r="C334" t="s">
        <v>862</v>
      </c>
      <c r="D334" t="s">
        <v>846</v>
      </c>
      <c r="E334" s="2">
        <v>220869</v>
      </c>
      <c r="F334" t="s">
        <v>2155</v>
      </c>
    </row>
    <row r="335" spans="1:16" ht="12.75" hidden="1" outlineLevel="1" collapsed="1">
      <c r="A335" s="9"/>
      <c r="B335" t="s">
        <v>2128</v>
      </c>
      <c r="C335" t="s">
        <v>862</v>
      </c>
      <c r="D335" t="s">
        <v>1070</v>
      </c>
      <c r="E335" s="2">
        <v>10921286</v>
      </c>
      <c r="F335" t="s">
        <v>2156</v>
      </c>
      <c r="G335" s="18" t="s">
        <v>2130</v>
      </c>
      <c r="H335" t="s">
        <v>2157</v>
      </c>
      <c r="I335" t="s">
        <v>2141</v>
      </c>
      <c r="J335" t="s">
        <v>2134</v>
      </c>
      <c r="K335" t="s">
        <v>2158</v>
      </c>
      <c r="L335" t="s">
        <v>2159</v>
      </c>
      <c r="M335" t="s">
        <v>2138</v>
      </c>
      <c r="N335" t="s">
        <v>2160</v>
      </c>
      <c r="O335" t="s">
        <v>2128</v>
      </c>
      <c r="P335" t="s">
        <v>2161</v>
      </c>
    </row>
    <row r="336" spans="1:6" ht="12.75" hidden="1" outlineLevel="1">
      <c r="A336" s="9"/>
      <c r="B336" t="s">
        <v>2162</v>
      </c>
      <c r="C336" t="s">
        <v>862</v>
      </c>
      <c r="D336" t="s">
        <v>846</v>
      </c>
      <c r="E336" s="2">
        <v>2492952</v>
      </c>
      <c r="F336" t="s">
        <v>2163</v>
      </c>
    </row>
    <row r="337" spans="1:6" ht="12.75" hidden="1" outlineLevel="1" collapsed="1">
      <c r="A337" s="9"/>
      <c r="B337" t="s">
        <v>2142</v>
      </c>
      <c r="C337" t="s">
        <v>862</v>
      </c>
      <c r="D337" t="s">
        <v>839</v>
      </c>
      <c r="E337" s="2">
        <v>3086655</v>
      </c>
      <c r="F337" t="s">
        <v>2143</v>
      </c>
    </row>
    <row r="338" spans="1:6" ht="12.75" hidden="1" outlineLevel="1">
      <c r="A338" s="9"/>
      <c r="B338" t="s">
        <v>2164</v>
      </c>
      <c r="C338" t="s">
        <v>862</v>
      </c>
      <c r="D338" t="s">
        <v>839</v>
      </c>
      <c r="E338" s="2">
        <v>14688993</v>
      </c>
      <c r="F338" t="s">
        <v>2137</v>
      </c>
    </row>
    <row r="339" spans="1:6" ht="12.75" hidden="1" outlineLevel="1">
      <c r="A339" s="9"/>
      <c r="B339" t="s">
        <v>2165</v>
      </c>
      <c r="C339" t="s">
        <v>862</v>
      </c>
      <c r="D339" t="s">
        <v>839</v>
      </c>
      <c r="E339" s="2">
        <v>132276</v>
      </c>
      <c r="F339" t="s">
        <v>2165</v>
      </c>
    </row>
    <row r="340" spans="1:6" ht="12.75" hidden="1" outlineLevel="1" collapsed="1">
      <c r="A340" s="9"/>
      <c r="B340" t="s">
        <v>2166</v>
      </c>
      <c r="C340" t="s">
        <v>862</v>
      </c>
      <c r="D340" t="s">
        <v>857</v>
      </c>
      <c r="E340" s="2">
        <v>18031</v>
      </c>
      <c r="F340" t="s">
        <v>2166</v>
      </c>
    </row>
    <row r="341" spans="1:6" ht="12.75" hidden="1" outlineLevel="1">
      <c r="A341" s="9"/>
      <c r="B341" t="s">
        <v>2167</v>
      </c>
      <c r="C341" t="s">
        <v>862</v>
      </c>
      <c r="D341" t="s">
        <v>941</v>
      </c>
      <c r="E341" s="2">
        <v>400830</v>
      </c>
      <c r="F341" t="s">
        <v>2167</v>
      </c>
    </row>
    <row r="342" spans="1:6" ht="12.75" hidden="1" outlineLevel="1" collapsed="1">
      <c r="A342" s="9"/>
      <c r="B342" t="s">
        <v>2129</v>
      </c>
      <c r="C342" t="s">
        <v>862</v>
      </c>
      <c r="D342" t="s">
        <v>849</v>
      </c>
      <c r="E342" s="2">
        <v>602490</v>
      </c>
      <c r="F342" t="s">
        <v>2129</v>
      </c>
    </row>
    <row r="343" spans="1:6" ht="12.75" hidden="1" outlineLevel="1">
      <c r="A343" s="9"/>
      <c r="B343" t="s">
        <v>2145</v>
      </c>
      <c r="C343" t="s">
        <v>862</v>
      </c>
      <c r="D343" t="s">
        <v>846</v>
      </c>
      <c r="E343" s="2">
        <v>31178</v>
      </c>
      <c r="F343" t="s">
        <v>2145</v>
      </c>
    </row>
    <row r="344" spans="1:6" ht="12.75" hidden="1" outlineLevel="1" collapsed="1">
      <c r="A344" s="9"/>
      <c r="B344" t="s">
        <v>2168</v>
      </c>
      <c r="C344" t="s">
        <v>862</v>
      </c>
      <c r="D344" t="s">
        <v>846</v>
      </c>
      <c r="E344" s="2">
        <v>42812</v>
      </c>
      <c r="F344" t="s">
        <v>2168</v>
      </c>
    </row>
    <row r="345" spans="1:6" ht="12.75" hidden="1" outlineLevel="1">
      <c r="A345" s="9"/>
      <c r="B345" t="s">
        <v>2140</v>
      </c>
      <c r="C345" t="s">
        <v>862</v>
      </c>
      <c r="D345" t="s">
        <v>842</v>
      </c>
      <c r="E345" s="2">
        <v>13050</v>
      </c>
      <c r="F345" t="s">
        <v>2140</v>
      </c>
    </row>
    <row r="346" spans="1:6" ht="12.75" hidden="1" outlineLevel="1">
      <c r="A346" s="9"/>
      <c r="B346" t="s">
        <v>2169</v>
      </c>
      <c r="C346" t="s">
        <v>862</v>
      </c>
      <c r="D346" t="s">
        <v>842</v>
      </c>
      <c r="E346" s="2">
        <v>3360</v>
      </c>
      <c r="F346" t="s">
        <v>2169</v>
      </c>
    </row>
    <row r="347" spans="1:5" ht="12.75" collapsed="1">
      <c r="A347" s="9" t="s">
        <v>1184</v>
      </c>
      <c r="D347" s="9">
        <f>COUNTA(D348:D389)</f>
        <v>42</v>
      </c>
      <c r="E347" s="10">
        <f>SUM(E348:E389)</f>
        <v>67718640.8</v>
      </c>
    </row>
    <row r="348" spans="2:6" ht="12.75" hidden="1" outlineLevel="1">
      <c r="B348" t="s">
        <v>1185</v>
      </c>
      <c r="C348" t="s">
        <v>836</v>
      </c>
      <c r="D348" t="s">
        <v>1186</v>
      </c>
      <c r="E348" s="2">
        <v>2520</v>
      </c>
      <c r="F348" t="s">
        <v>1187</v>
      </c>
    </row>
    <row r="349" spans="2:6" ht="12.75" hidden="1" outlineLevel="1" collapsed="1">
      <c r="B349" t="s">
        <v>1188</v>
      </c>
      <c r="C349" t="s">
        <v>836</v>
      </c>
      <c r="D349" t="s">
        <v>846</v>
      </c>
      <c r="E349" s="2">
        <v>1385736</v>
      </c>
      <c r="F349" t="s">
        <v>1188</v>
      </c>
    </row>
    <row r="350" spans="2:6" ht="12.75" hidden="1" outlineLevel="1">
      <c r="B350" t="s">
        <v>1189</v>
      </c>
      <c r="C350" t="s">
        <v>836</v>
      </c>
      <c r="D350" t="s">
        <v>846</v>
      </c>
      <c r="E350" s="2">
        <v>25250</v>
      </c>
      <c r="F350" t="s">
        <v>1189</v>
      </c>
    </row>
    <row r="351" spans="2:6" ht="12.75" hidden="1" outlineLevel="1" collapsed="1">
      <c r="B351" t="s">
        <v>1190</v>
      </c>
      <c r="C351" t="s">
        <v>836</v>
      </c>
      <c r="D351" t="s">
        <v>842</v>
      </c>
      <c r="E351" s="2">
        <v>303303</v>
      </c>
      <c r="F351" t="s">
        <v>1190</v>
      </c>
    </row>
    <row r="352" spans="2:6" ht="12.75" hidden="1" outlineLevel="1">
      <c r="B352" t="s">
        <v>819</v>
      </c>
      <c r="C352" t="s">
        <v>836</v>
      </c>
      <c r="D352" t="s">
        <v>1017</v>
      </c>
      <c r="E352" s="14">
        <f>3323229*0.2</f>
        <v>664645.8</v>
      </c>
      <c r="F352" t="s">
        <v>820</v>
      </c>
    </row>
    <row r="353" spans="2:6" ht="12.75" hidden="1" outlineLevel="1" collapsed="1">
      <c r="B353" t="s">
        <v>1191</v>
      </c>
      <c r="C353" t="s">
        <v>836</v>
      </c>
      <c r="D353" t="s">
        <v>846</v>
      </c>
      <c r="E353" s="2">
        <v>391170</v>
      </c>
      <c r="F353" t="s">
        <v>1191</v>
      </c>
    </row>
    <row r="354" spans="2:6" ht="12.75" hidden="1" outlineLevel="1" collapsed="1">
      <c r="B354" t="s">
        <v>1192</v>
      </c>
      <c r="C354" t="s">
        <v>836</v>
      </c>
      <c r="D354" t="s">
        <v>839</v>
      </c>
      <c r="E354" s="2">
        <v>2186330</v>
      </c>
      <c r="F354" t="s">
        <v>1192</v>
      </c>
    </row>
    <row r="355" spans="2:6" ht="12.75" hidden="1" outlineLevel="1">
      <c r="B355" t="s">
        <v>1193</v>
      </c>
      <c r="C355" t="s">
        <v>836</v>
      </c>
      <c r="D355" t="s">
        <v>846</v>
      </c>
      <c r="E355" s="2">
        <v>4092768</v>
      </c>
      <c r="F355" t="s">
        <v>1193</v>
      </c>
    </row>
    <row r="356" spans="2:5" ht="12.75" hidden="1" outlineLevel="1" collapsed="1">
      <c r="B356" t="s">
        <v>1194</v>
      </c>
      <c r="C356" t="s">
        <v>836</v>
      </c>
      <c r="D356" t="s">
        <v>849</v>
      </c>
      <c r="E356" s="2">
        <v>2901948</v>
      </c>
    </row>
    <row r="357" spans="2:6" ht="12.75" hidden="1" outlineLevel="1">
      <c r="B357" t="s">
        <v>1195</v>
      </c>
      <c r="C357" t="s">
        <v>836</v>
      </c>
      <c r="D357" t="s">
        <v>846</v>
      </c>
      <c r="E357" s="2">
        <v>324678</v>
      </c>
      <c r="F357" t="s">
        <v>1195</v>
      </c>
    </row>
    <row r="358" spans="2:7" ht="12.75" hidden="1" outlineLevel="1" collapsed="1">
      <c r="B358" t="s">
        <v>1196</v>
      </c>
      <c r="C358" t="s">
        <v>836</v>
      </c>
      <c r="D358" t="s">
        <v>1070</v>
      </c>
      <c r="E358" s="2">
        <v>2658117</v>
      </c>
      <c r="F358" t="s">
        <v>1197</v>
      </c>
      <c r="G358" s="18" t="s">
        <v>1196</v>
      </c>
    </row>
    <row r="359" spans="2:6" ht="12.75" hidden="1" outlineLevel="1" collapsed="1">
      <c r="B359" t="s">
        <v>1198</v>
      </c>
      <c r="C359" t="s">
        <v>836</v>
      </c>
      <c r="D359" t="s">
        <v>846</v>
      </c>
      <c r="E359" s="2">
        <v>922760</v>
      </c>
      <c r="F359" t="s">
        <v>1199</v>
      </c>
    </row>
    <row r="360" spans="2:5" ht="12.75" hidden="1" outlineLevel="1" collapsed="1">
      <c r="B360" t="s">
        <v>1200</v>
      </c>
      <c r="C360" t="s">
        <v>836</v>
      </c>
      <c r="D360" t="s">
        <v>839</v>
      </c>
      <c r="E360" s="2">
        <v>429693</v>
      </c>
    </row>
    <row r="361" spans="2:5" ht="12.75" hidden="1" outlineLevel="1" collapsed="1">
      <c r="B361" t="s">
        <v>1201</v>
      </c>
      <c r="C361" t="s">
        <v>836</v>
      </c>
      <c r="D361" t="s">
        <v>839</v>
      </c>
      <c r="E361" s="2">
        <v>253696</v>
      </c>
    </row>
    <row r="362" spans="2:6" ht="12.75" hidden="1" outlineLevel="1" collapsed="1">
      <c r="B362" t="s">
        <v>1202</v>
      </c>
      <c r="C362" t="s">
        <v>836</v>
      </c>
      <c r="D362" t="s">
        <v>1151</v>
      </c>
      <c r="E362" s="2">
        <v>513258</v>
      </c>
      <c r="F362" t="s">
        <v>1202</v>
      </c>
    </row>
    <row r="363" spans="2:6" ht="12.75" hidden="1" outlineLevel="1">
      <c r="B363" t="s">
        <v>1203</v>
      </c>
      <c r="C363" t="s">
        <v>836</v>
      </c>
      <c r="D363" t="s">
        <v>846</v>
      </c>
      <c r="E363" s="2">
        <v>50173</v>
      </c>
      <c r="F363" t="s">
        <v>1203</v>
      </c>
    </row>
    <row r="364" spans="2:6" ht="12.75" hidden="1" outlineLevel="1" collapsed="1">
      <c r="B364" t="s">
        <v>1204</v>
      </c>
      <c r="C364" t="s">
        <v>836</v>
      </c>
      <c r="D364" t="s">
        <v>846</v>
      </c>
      <c r="E364" s="2">
        <v>506908</v>
      </c>
      <c r="F364" t="s">
        <v>1204</v>
      </c>
    </row>
    <row r="365" spans="2:6" ht="12.75" hidden="1" outlineLevel="1">
      <c r="B365" t="s">
        <v>1205</v>
      </c>
      <c r="C365" t="s">
        <v>836</v>
      </c>
      <c r="D365" t="s">
        <v>846</v>
      </c>
      <c r="E365" s="2">
        <v>728992</v>
      </c>
      <c r="F365" t="s">
        <v>1205</v>
      </c>
    </row>
    <row r="366" spans="2:6" ht="12.75" hidden="1" outlineLevel="1">
      <c r="B366" t="s">
        <v>1206</v>
      </c>
      <c r="C366" t="s">
        <v>836</v>
      </c>
      <c r="D366" t="s">
        <v>842</v>
      </c>
      <c r="E366" s="2">
        <v>2852</v>
      </c>
      <c r="F366" t="s">
        <v>1207</v>
      </c>
    </row>
    <row r="367" spans="2:8" ht="12.75" hidden="1" outlineLevel="1">
      <c r="B367" t="s">
        <v>1208</v>
      </c>
      <c r="C367" t="s">
        <v>836</v>
      </c>
      <c r="D367" t="s">
        <v>1017</v>
      </c>
      <c r="E367" s="2">
        <v>15690724</v>
      </c>
      <c r="F367" t="s">
        <v>1209</v>
      </c>
      <c r="G367" s="18" t="s">
        <v>1210</v>
      </c>
      <c r="H367" t="s">
        <v>1211</v>
      </c>
    </row>
    <row r="368" spans="2:6" ht="12.75" hidden="1" outlineLevel="1">
      <c r="B368" t="s">
        <v>1212</v>
      </c>
      <c r="C368" t="s">
        <v>836</v>
      </c>
      <c r="D368" t="s">
        <v>1213</v>
      </c>
      <c r="E368" s="2">
        <v>840336</v>
      </c>
      <c r="F368" t="s">
        <v>1212</v>
      </c>
    </row>
    <row r="369" spans="2:5" ht="12.75" hidden="1" outlineLevel="1">
      <c r="B369" t="s">
        <v>1214</v>
      </c>
      <c r="C369" t="s">
        <v>836</v>
      </c>
      <c r="D369" t="s">
        <v>842</v>
      </c>
      <c r="E369" s="2">
        <v>57255</v>
      </c>
    </row>
    <row r="370" spans="2:5" ht="12.75" hidden="1" outlineLevel="1">
      <c r="B370" t="s">
        <v>1215</v>
      </c>
      <c r="C370" t="s">
        <v>836</v>
      </c>
      <c r="D370" t="s">
        <v>1186</v>
      </c>
      <c r="E370" s="2">
        <v>1650060</v>
      </c>
    </row>
    <row r="371" spans="2:6" ht="12.75" hidden="1" outlineLevel="1">
      <c r="B371" t="s">
        <v>1216</v>
      </c>
      <c r="C371" t="s">
        <v>836</v>
      </c>
      <c r="D371" t="s">
        <v>846</v>
      </c>
      <c r="E371" s="2">
        <v>742644</v>
      </c>
      <c r="F371" t="s">
        <v>1216</v>
      </c>
    </row>
    <row r="372" spans="2:6" ht="12.75" hidden="1" outlineLevel="1">
      <c r="B372" t="s">
        <v>1188</v>
      </c>
      <c r="C372" t="s">
        <v>862</v>
      </c>
      <c r="D372" t="s">
        <v>839</v>
      </c>
      <c r="E372" s="2">
        <v>5532196</v>
      </c>
      <c r="F372" t="s">
        <v>1188</v>
      </c>
    </row>
    <row r="373" spans="2:6" ht="12.75" hidden="1" outlineLevel="1">
      <c r="B373" t="s">
        <v>1217</v>
      </c>
      <c r="C373" t="s">
        <v>862</v>
      </c>
      <c r="D373" t="s">
        <v>846</v>
      </c>
      <c r="E373" s="2">
        <v>250158</v>
      </c>
      <c r="F373" t="s">
        <v>1217</v>
      </c>
    </row>
    <row r="374" spans="2:6" ht="12.75" hidden="1" outlineLevel="1">
      <c r="B374" t="s">
        <v>1192</v>
      </c>
      <c r="C374" t="s">
        <v>862</v>
      </c>
      <c r="D374" t="s">
        <v>839</v>
      </c>
      <c r="E374" s="2">
        <v>1389584</v>
      </c>
      <c r="F374" t="s">
        <v>1192</v>
      </c>
    </row>
    <row r="375" spans="2:6" ht="12.75" hidden="1" outlineLevel="1">
      <c r="B375" t="s">
        <v>1193</v>
      </c>
      <c r="C375" t="s">
        <v>862</v>
      </c>
      <c r="D375" t="s">
        <v>846</v>
      </c>
      <c r="E375" s="2">
        <v>3769519</v>
      </c>
      <c r="F375" t="s">
        <v>1193</v>
      </c>
    </row>
    <row r="376" spans="2:6" ht="12.75" hidden="1" outlineLevel="1">
      <c r="B376" t="s">
        <v>1218</v>
      </c>
      <c r="C376" t="s">
        <v>862</v>
      </c>
      <c r="D376" t="s">
        <v>839</v>
      </c>
      <c r="E376" s="2">
        <v>161916</v>
      </c>
      <c r="F376" t="s">
        <v>1219</v>
      </c>
    </row>
    <row r="377" spans="2:6" ht="12.75" hidden="1" outlineLevel="1">
      <c r="B377" t="s">
        <v>1220</v>
      </c>
      <c r="C377" t="s">
        <v>862</v>
      </c>
      <c r="D377" t="s">
        <v>846</v>
      </c>
      <c r="E377" s="2">
        <v>8679960</v>
      </c>
      <c r="F377" t="s">
        <v>1221</v>
      </c>
    </row>
    <row r="378" spans="2:5" ht="12.75" hidden="1" outlineLevel="1">
      <c r="B378" t="s">
        <v>1194</v>
      </c>
      <c r="C378" t="s">
        <v>862</v>
      </c>
      <c r="D378" t="s">
        <v>839</v>
      </c>
      <c r="E378" s="2">
        <v>279792</v>
      </c>
    </row>
    <row r="379" spans="2:6" ht="12.75" hidden="1" outlineLevel="1">
      <c r="B379" t="s">
        <v>1195</v>
      </c>
      <c r="C379" t="s">
        <v>862</v>
      </c>
      <c r="D379" t="s">
        <v>846</v>
      </c>
      <c r="E379" s="2">
        <v>257810</v>
      </c>
      <c r="F379" t="s">
        <v>1195</v>
      </c>
    </row>
    <row r="380" spans="2:6" ht="12.75" hidden="1" outlineLevel="1">
      <c r="B380" t="s">
        <v>1222</v>
      </c>
      <c r="C380" t="s">
        <v>862</v>
      </c>
      <c r="D380" t="s">
        <v>844</v>
      </c>
      <c r="E380" s="2">
        <v>1548063</v>
      </c>
      <c r="F380" t="s">
        <v>1222</v>
      </c>
    </row>
    <row r="381" spans="2:6" ht="12.75" hidden="1" outlineLevel="1">
      <c r="B381" t="s">
        <v>1223</v>
      </c>
      <c r="C381" t="s">
        <v>862</v>
      </c>
      <c r="D381" t="s">
        <v>1151</v>
      </c>
      <c r="E381" s="2">
        <v>1233940</v>
      </c>
      <c r="F381" t="s">
        <v>1223</v>
      </c>
    </row>
    <row r="382" spans="2:5" ht="12.75" hidden="1" outlineLevel="1">
      <c r="B382" t="s">
        <v>1200</v>
      </c>
      <c r="C382" t="s">
        <v>862</v>
      </c>
      <c r="D382" t="s">
        <v>842</v>
      </c>
      <c r="E382" s="2">
        <v>38868</v>
      </c>
    </row>
    <row r="383" spans="2:6" ht="12.75" hidden="1" outlineLevel="1">
      <c r="B383" t="s">
        <v>1224</v>
      </c>
      <c r="C383" t="s">
        <v>862</v>
      </c>
      <c r="D383" t="s">
        <v>842</v>
      </c>
      <c r="E383" s="2">
        <v>68850</v>
      </c>
      <c r="F383" t="s">
        <v>1224</v>
      </c>
    </row>
    <row r="384" spans="2:6" ht="12.75" hidden="1" outlineLevel="1">
      <c r="B384" t="s">
        <v>1225</v>
      </c>
      <c r="C384" t="s">
        <v>862</v>
      </c>
      <c r="D384" t="s">
        <v>839</v>
      </c>
      <c r="E384" s="2">
        <v>3861788</v>
      </c>
      <c r="F384" t="s">
        <v>801</v>
      </c>
    </row>
    <row r="385" spans="2:6" ht="12.75" hidden="1" outlineLevel="1">
      <c r="B385" t="s">
        <v>1226</v>
      </c>
      <c r="C385" t="s">
        <v>862</v>
      </c>
      <c r="D385" t="s">
        <v>846</v>
      </c>
      <c r="E385" s="2">
        <v>443996</v>
      </c>
      <c r="F385" t="s">
        <v>1226</v>
      </c>
    </row>
    <row r="386" spans="2:6" ht="12.75" hidden="1" outlineLevel="1" collapsed="1">
      <c r="B386" t="s">
        <v>1227</v>
      </c>
      <c r="C386" t="s">
        <v>862</v>
      </c>
      <c r="D386" t="s">
        <v>839</v>
      </c>
      <c r="E386" s="2">
        <v>32800</v>
      </c>
      <c r="F386" t="s">
        <v>1227</v>
      </c>
    </row>
    <row r="387" spans="2:6" ht="12.75" hidden="1" outlineLevel="1">
      <c r="B387" t="s">
        <v>1228</v>
      </c>
      <c r="C387" t="s">
        <v>862</v>
      </c>
      <c r="D387" t="s">
        <v>857</v>
      </c>
      <c r="E387" s="2">
        <v>188881</v>
      </c>
      <c r="F387" t="s">
        <v>1228</v>
      </c>
    </row>
    <row r="388" spans="2:7" ht="12.75" hidden="1" outlineLevel="1">
      <c r="B388" t="s">
        <v>1229</v>
      </c>
      <c r="C388" t="s">
        <v>862</v>
      </c>
      <c r="D388" t="s">
        <v>1141</v>
      </c>
      <c r="E388" s="2">
        <v>1952552</v>
      </c>
      <c r="F388" t="s">
        <v>1229</v>
      </c>
      <c r="G388" s="18" t="s">
        <v>1230</v>
      </c>
    </row>
    <row r="389" spans="2:6" ht="12.75" hidden="1" outlineLevel="1">
      <c r="B389" t="s">
        <v>1231</v>
      </c>
      <c r="C389" t="s">
        <v>862</v>
      </c>
      <c r="D389" t="s">
        <v>857</v>
      </c>
      <c r="E389" s="2">
        <v>702151</v>
      </c>
      <c r="F389" t="s">
        <v>829</v>
      </c>
    </row>
    <row r="390" spans="1:5" ht="12.75" collapsed="1">
      <c r="A390" s="9" t="s">
        <v>2041</v>
      </c>
      <c r="D390" s="9">
        <f>COUNTA(D391:D467)</f>
        <v>77</v>
      </c>
      <c r="E390" s="10">
        <f>SUM(E391:E467)</f>
        <v>60293481</v>
      </c>
    </row>
    <row r="391" spans="1:6" ht="12.75" hidden="1" outlineLevel="1" collapsed="1">
      <c r="A391" s="9"/>
      <c r="B391" t="s">
        <v>2042</v>
      </c>
      <c r="C391" t="s">
        <v>836</v>
      </c>
      <c r="D391" t="s">
        <v>941</v>
      </c>
      <c r="E391" s="2">
        <v>4160</v>
      </c>
      <c r="F391" t="s">
        <v>2042</v>
      </c>
    </row>
    <row r="392" spans="1:6" ht="12.75" hidden="1" outlineLevel="1">
      <c r="A392" s="9"/>
      <c r="B392" t="s">
        <v>2043</v>
      </c>
      <c r="C392" t="s">
        <v>836</v>
      </c>
      <c r="D392" t="s">
        <v>857</v>
      </c>
      <c r="E392" s="2">
        <v>34001</v>
      </c>
      <c r="F392" t="s">
        <v>2044</v>
      </c>
    </row>
    <row r="393" spans="1:8" ht="12.75" hidden="1" outlineLevel="1">
      <c r="A393" s="9"/>
      <c r="B393" t="s">
        <v>2045</v>
      </c>
      <c r="C393" t="s">
        <v>836</v>
      </c>
      <c r="D393" t="s">
        <v>1017</v>
      </c>
      <c r="E393" s="2">
        <v>6563520</v>
      </c>
      <c r="F393" t="s">
        <v>2045</v>
      </c>
      <c r="G393" s="18" t="s">
        <v>2046</v>
      </c>
      <c r="H393" t="s">
        <v>2047</v>
      </c>
    </row>
    <row r="394" spans="1:6" ht="12.75" hidden="1" outlineLevel="1">
      <c r="A394" s="9"/>
      <c r="B394" t="s">
        <v>2048</v>
      </c>
      <c r="C394" t="s">
        <v>836</v>
      </c>
      <c r="D394" t="s">
        <v>916</v>
      </c>
      <c r="E394" s="2">
        <v>265375</v>
      </c>
      <c r="F394" t="s">
        <v>2049</v>
      </c>
    </row>
    <row r="395" spans="1:6" ht="12.75" hidden="1" outlineLevel="1">
      <c r="A395" s="9"/>
      <c r="B395" t="s">
        <v>2050</v>
      </c>
      <c r="C395" t="s">
        <v>836</v>
      </c>
      <c r="D395" t="s">
        <v>846</v>
      </c>
      <c r="E395" s="2">
        <v>44200</v>
      </c>
      <c r="F395" t="s">
        <v>2050</v>
      </c>
    </row>
    <row r="396" spans="1:6" ht="12.75" hidden="1" outlineLevel="1">
      <c r="A396" s="9"/>
      <c r="B396" t="s">
        <v>2051</v>
      </c>
      <c r="C396" t="s">
        <v>836</v>
      </c>
      <c r="D396" t="s">
        <v>842</v>
      </c>
      <c r="E396" s="2">
        <v>42244</v>
      </c>
      <c r="F396" t="s">
        <v>2051</v>
      </c>
    </row>
    <row r="397" spans="1:6" ht="12.75" hidden="1" outlineLevel="1">
      <c r="A397" s="9"/>
      <c r="B397" t="s">
        <v>2052</v>
      </c>
      <c r="C397" t="s">
        <v>836</v>
      </c>
      <c r="D397" t="s">
        <v>842</v>
      </c>
      <c r="E397" s="2">
        <v>344318</v>
      </c>
      <c r="F397" t="s">
        <v>2052</v>
      </c>
    </row>
    <row r="398" spans="1:6" ht="12.75" hidden="1" outlineLevel="1">
      <c r="A398" s="9"/>
      <c r="B398" t="s">
        <v>2053</v>
      </c>
      <c r="C398" t="s">
        <v>836</v>
      </c>
      <c r="D398" t="s">
        <v>846</v>
      </c>
      <c r="E398" s="2">
        <v>172730</v>
      </c>
      <c r="F398" t="s">
        <v>2053</v>
      </c>
    </row>
    <row r="399" spans="1:6" ht="12.75" hidden="1" outlineLevel="1">
      <c r="A399" s="9"/>
      <c r="B399" t="s">
        <v>2054</v>
      </c>
      <c r="C399" t="s">
        <v>836</v>
      </c>
      <c r="D399" t="s">
        <v>842</v>
      </c>
      <c r="E399" s="2">
        <v>244160</v>
      </c>
      <c r="F399" t="s">
        <v>2054</v>
      </c>
    </row>
    <row r="400" spans="1:6" ht="12.75" hidden="1" outlineLevel="1">
      <c r="A400" s="9"/>
      <c r="B400" t="s">
        <v>2055</v>
      </c>
      <c r="C400" t="s">
        <v>836</v>
      </c>
      <c r="D400" t="s">
        <v>1627</v>
      </c>
      <c r="E400" s="2">
        <v>5141</v>
      </c>
      <c r="F400" t="s">
        <v>2055</v>
      </c>
    </row>
    <row r="401" spans="1:6" ht="12.75" hidden="1" outlineLevel="1">
      <c r="A401" s="9"/>
      <c r="B401" t="s">
        <v>2056</v>
      </c>
      <c r="C401" t="s">
        <v>836</v>
      </c>
      <c r="D401" t="s">
        <v>844</v>
      </c>
      <c r="E401" s="2">
        <v>10465</v>
      </c>
      <c r="F401" t="s">
        <v>2056</v>
      </c>
    </row>
    <row r="402" spans="1:6" ht="12.75" hidden="1" outlineLevel="1">
      <c r="A402" s="9"/>
      <c r="B402" t="s">
        <v>2057</v>
      </c>
      <c r="C402" t="s">
        <v>836</v>
      </c>
      <c r="D402" t="s">
        <v>878</v>
      </c>
      <c r="E402" s="2">
        <v>78</v>
      </c>
      <c r="F402" t="s">
        <v>2057</v>
      </c>
    </row>
    <row r="403" spans="1:9" ht="12.75" hidden="1" outlineLevel="1">
      <c r="A403" s="9"/>
      <c r="B403" t="s">
        <v>2058</v>
      </c>
      <c r="C403" t="s">
        <v>836</v>
      </c>
      <c r="D403" t="s">
        <v>1017</v>
      </c>
      <c r="E403" s="2">
        <v>4685949</v>
      </c>
      <c r="F403" t="s">
        <v>2058</v>
      </c>
      <c r="G403" s="18" t="s">
        <v>2059</v>
      </c>
      <c r="H403" t="s">
        <v>2060</v>
      </c>
      <c r="I403" t="s">
        <v>2061</v>
      </c>
    </row>
    <row r="404" spans="1:6" ht="12.75" hidden="1" outlineLevel="1" collapsed="1">
      <c r="A404" s="9"/>
      <c r="B404" t="s">
        <v>2062</v>
      </c>
      <c r="C404" t="s">
        <v>836</v>
      </c>
      <c r="D404" t="s">
        <v>878</v>
      </c>
      <c r="E404" s="2">
        <v>3034</v>
      </c>
      <c r="F404" t="s">
        <v>2062</v>
      </c>
    </row>
    <row r="405" spans="1:6" ht="12.75" hidden="1" outlineLevel="1">
      <c r="A405" s="9"/>
      <c r="B405" t="s">
        <v>2063</v>
      </c>
      <c r="C405" t="s">
        <v>836</v>
      </c>
      <c r="D405" t="s">
        <v>849</v>
      </c>
      <c r="E405" s="2">
        <v>33120</v>
      </c>
      <c r="F405" t="s">
        <v>2063</v>
      </c>
    </row>
    <row r="406" spans="1:6" ht="12.75" hidden="1" outlineLevel="1">
      <c r="A406" s="9"/>
      <c r="B406" t="s">
        <v>2064</v>
      </c>
      <c r="C406" t="s">
        <v>836</v>
      </c>
      <c r="D406" t="s">
        <v>846</v>
      </c>
      <c r="E406" s="2">
        <v>4306338</v>
      </c>
      <c r="F406" t="s">
        <v>2064</v>
      </c>
    </row>
    <row r="407" spans="1:6" ht="12.75" hidden="1" outlineLevel="1">
      <c r="A407" s="9"/>
      <c r="B407" t="s">
        <v>2065</v>
      </c>
      <c r="C407" t="s">
        <v>836</v>
      </c>
      <c r="D407" t="s">
        <v>2003</v>
      </c>
      <c r="E407" s="2">
        <v>80676</v>
      </c>
      <c r="F407" t="s">
        <v>2065</v>
      </c>
    </row>
    <row r="408" spans="1:6" ht="12.75" hidden="1" outlineLevel="1">
      <c r="A408" s="9"/>
      <c r="B408" t="s">
        <v>2066</v>
      </c>
      <c r="C408" t="s">
        <v>836</v>
      </c>
      <c r="D408" t="s">
        <v>846</v>
      </c>
      <c r="E408" s="2">
        <v>173038</v>
      </c>
      <c r="F408" t="s">
        <v>2066</v>
      </c>
    </row>
    <row r="409" spans="1:6" ht="12.75" hidden="1" outlineLevel="1">
      <c r="A409" s="9"/>
      <c r="B409" t="s">
        <v>2067</v>
      </c>
      <c r="C409" t="s">
        <v>836</v>
      </c>
      <c r="D409" t="s">
        <v>886</v>
      </c>
      <c r="E409" s="2">
        <v>129744</v>
      </c>
      <c r="F409" t="s">
        <v>2067</v>
      </c>
    </row>
    <row r="410" spans="1:6" ht="12.75" hidden="1" outlineLevel="1" collapsed="1">
      <c r="A410" s="9"/>
      <c r="B410" t="s">
        <v>2068</v>
      </c>
      <c r="C410" t="s">
        <v>836</v>
      </c>
      <c r="D410" t="s">
        <v>956</v>
      </c>
      <c r="E410" s="2">
        <v>6435</v>
      </c>
      <c r="F410" t="s">
        <v>2068</v>
      </c>
    </row>
    <row r="411" spans="1:6" ht="12.75" hidden="1" outlineLevel="1">
      <c r="A411" s="9"/>
      <c r="B411" t="s">
        <v>2069</v>
      </c>
      <c r="C411" t="s">
        <v>836</v>
      </c>
      <c r="D411" t="s">
        <v>846</v>
      </c>
      <c r="E411" s="2">
        <v>2514028</v>
      </c>
      <c r="F411" t="s">
        <v>2070</v>
      </c>
    </row>
    <row r="412" spans="1:6" ht="12.75" hidden="1" outlineLevel="1" collapsed="1">
      <c r="A412" s="9"/>
      <c r="B412" t="s">
        <v>2071</v>
      </c>
      <c r="C412" t="s">
        <v>836</v>
      </c>
      <c r="D412" t="s">
        <v>846</v>
      </c>
      <c r="E412" s="2">
        <v>7128</v>
      </c>
      <c r="F412" t="s">
        <v>2072</v>
      </c>
    </row>
    <row r="413" spans="1:6" ht="12.75" hidden="1" outlineLevel="1">
      <c r="A413" s="9"/>
      <c r="B413" t="s">
        <v>2073</v>
      </c>
      <c r="C413" t="s">
        <v>836</v>
      </c>
      <c r="D413" t="s">
        <v>842</v>
      </c>
      <c r="E413" s="2">
        <v>16617</v>
      </c>
      <c r="F413" t="s">
        <v>2073</v>
      </c>
    </row>
    <row r="414" spans="1:6" ht="12.75" hidden="1" outlineLevel="1" collapsed="1">
      <c r="A414" s="9"/>
      <c r="B414" t="s">
        <v>2074</v>
      </c>
      <c r="C414" t="s">
        <v>836</v>
      </c>
      <c r="D414" t="s">
        <v>839</v>
      </c>
      <c r="E414" s="2">
        <v>24104</v>
      </c>
      <c r="F414" t="s">
        <v>2074</v>
      </c>
    </row>
    <row r="415" spans="1:6" ht="12.75" hidden="1" outlineLevel="1">
      <c r="A415" s="9"/>
      <c r="B415" t="s">
        <v>2075</v>
      </c>
      <c r="C415" t="s">
        <v>836</v>
      </c>
      <c r="D415" t="s">
        <v>842</v>
      </c>
      <c r="E415" s="2">
        <v>4601</v>
      </c>
      <c r="F415" t="s">
        <v>2075</v>
      </c>
    </row>
    <row r="416" spans="1:6" ht="12.75" hidden="1" outlineLevel="1" collapsed="1">
      <c r="A416" s="9"/>
      <c r="B416" t="s">
        <v>2076</v>
      </c>
      <c r="C416" t="s">
        <v>836</v>
      </c>
      <c r="D416" t="s">
        <v>842</v>
      </c>
      <c r="E416" s="2">
        <v>340775</v>
      </c>
      <c r="F416" t="s">
        <v>2076</v>
      </c>
    </row>
    <row r="417" spans="1:6" ht="12.75" hidden="1" outlineLevel="1">
      <c r="A417" s="9"/>
      <c r="B417" t="s">
        <v>2077</v>
      </c>
      <c r="C417" t="s">
        <v>836</v>
      </c>
      <c r="D417" t="s">
        <v>857</v>
      </c>
      <c r="E417" s="2">
        <v>71862</v>
      </c>
      <c r="F417" t="s">
        <v>2077</v>
      </c>
    </row>
    <row r="418" spans="1:6" ht="12.75" hidden="1" outlineLevel="1">
      <c r="A418" s="9"/>
      <c r="B418" t="s">
        <v>2078</v>
      </c>
      <c r="C418" t="s">
        <v>836</v>
      </c>
      <c r="D418" t="s">
        <v>839</v>
      </c>
      <c r="E418" s="2">
        <v>282296</v>
      </c>
      <c r="F418" t="s">
        <v>2078</v>
      </c>
    </row>
    <row r="419" spans="1:6" ht="12.75" hidden="1" outlineLevel="1">
      <c r="A419" s="9"/>
      <c r="B419" t="s">
        <v>2079</v>
      </c>
      <c r="C419" t="s">
        <v>836</v>
      </c>
      <c r="D419" t="s">
        <v>839</v>
      </c>
      <c r="E419" s="2">
        <v>31640</v>
      </c>
      <c r="F419" t="s">
        <v>2079</v>
      </c>
    </row>
    <row r="420" spans="1:6" ht="12.75" hidden="1" outlineLevel="1">
      <c r="A420" s="9"/>
      <c r="B420" t="s">
        <v>2080</v>
      </c>
      <c r="C420" t="s">
        <v>836</v>
      </c>
      <c r="D420" t="s">
        <v>842</v>
      </c>
      <c r="E420" s="2">
        <v>17510</v>
      </c>
      <c r="F420" t="s">
        <v>2080</v>
      </c>
    </row>
    <row r="421" spans="1:6" ht="12.75" hidden="1" outlineLevel="1">
      <c r="A421" s="9"/>
      <c r="B421" t="s">
        <v>2081</v>
      </c>
      <c r="C421" t="s">
        <v>836</v>
      </c>
      <c r="D421" t="s">
        <v>839</v>
      </c>
      <c r="E421" s="2">
        <v>42848</v>
      </c>
      <c r="F421" t="s">
        <v>2082</v>
      </c>
    </row>
    <row r="422" spans="1:6" ht="12.75" hidden="1" outlineLevel="1">
      <c r="A422" s="9"/>
      <c r="B422" t="s">
        <v>2083</v>
      </c>
      <c r="C422" t="s">
        <v>836</v>
      </c>
      <c r="D422" t="s">
        <v>846</v>
      </c>
      <c r="E422" s="2">
        <v>341348</v>
      </c>
      <c r="F422" t="s">
        <v>2083</v>
      </c>
    </row>
    <row r="423" spans="1:5" ht="12.75" hidden="1" outlineLevel="1">
      <c r="A423" s="9"/>
      <c r="B423" t="s">
        <v>2084</v>
      </c>
      <c r="C423" t="s">
        <v>836</v>
      </c>
      <c r="D423" t="s">
        <v>1151</v>
      </c>
      <c r="E423" s="2">
        <v>229400</v>
      </c>
    </row>
    <row r="424" spans="1:5" ht="12.75" hidden="1" outlineLevel="1">
      <c r="A424" s="9"/>
      <c r="B424" t="s">
        <v>2085</v>
      </c>
      <c r="C424" t="s">
        <v>836</v>
      </c>
      <c r="D424" t="s">
        <v>839</v>
      </c>
      <c r="E424" s="2">
        <v>19598</v>
      </c>
    </row>
    <row r="425" spans="1:6" ht="12.75" hidden="1" outlineLevel="1">
      <c r="A425" s="9"/>
      <c r="B425" t="s">
        <v>2086</v>
      </c>
      <c r="C425" t="s">
        <v>836</v>
      </c>
      <c r="D425" t="s">
        <v>839</v>
      </c>
      <c r="E425" s="2">
        <v>45000</v>
      </c>
      <c r="F425" t="s">
        <v>2086</v>
      </c>
    </row>
    <row r="426" spans="1:6" ht="12.75" hidden="1" outlineLevel="1">
      <c r="A426" s="9"/>
      <c r="B426" t="s">
        <v>2087</v>
      </c>
      <c r="C426" t="s">
        <v>836</v>
      </c>
      <c r="D426" t="s">
        <v>842</v>
      </c>
      <c r="E426" s="2">
        <v>99502</v>
      </c>
      <c r="F426" t="s">
        <v>2087</v>
      </c>
    </row>
    <row r="427" spans="1:6" ht="12.75" hidden="1" outlineLevel="1">
      <c r="A427" s="9"/>
      <c r="B427" t="s">
        <v>2088</v>
      </c>
      <c r="C427" t="s">
        <v>836</v>
      </c>
      <c r="D427" t="s">
        <v>846</v>
      </c>
      <c r="E427" s="2">
        <v>194555</v>
      </c>
      <c r="F427" t="s">
        <v>2088</v>
      </c>
    </row>
    <row r="428" spans="1:6" ht="12.75" hidden="1" outlineLevel="1">
      <c r="A428" s="9"/>
      <c r="B428" t="s">
        <v>2089</v>
      </c>
      <c r="C428" t="s">
        <v>836</v>
      </c>
      <c r="D428" t="s">
        <v>839</v>
      </c>
      <c r="E428" s="2">
        <v>9505685</v>
      </c>
      <c r="F428" t="s">
        <v>2089</v>
      </c>
    </row>
    <row r="429" spans="1:6" ht="12.75" hidden="1" outlineLevel="1">
      <c r="A429" s="9"/>
      <c r="B429" t="s">
        <v>2090</v>
      </c>
      <c r="C429" t="s">
        <v>836</v>
      </c>
      <c r="D429" t="s">
        <v>1151</v>
      </c>
      <c r="E429" s="2">
        <v>640</v>
      </c>
      <c r="F429" t="s">
        <v>2090</v>
      </c>
    </row>
    <row r="430" spans="1:6" ht="12.75" hidden="1" outlineLevel="1" collapsed="1">
      <c r="A430" s="9"/>
      <c r="B430" t="s">
        <v>2091</v>
      </c>
      <c r="C430" t="s">
        <v>836</v>
      </c>
      <c r="D430" t="s">
        <v>846</v>
      </c>
      <c r="E430" s="2">
        <v>3843504</v>
      </c>
      <c r="F430" t="s">
        <v>2092</v>
      </c>
    </row>
    <row r="431" spans="1:6" ht="12.75" hidden="1" outlineLevel="1">
      <c r="A431" s="9"/>
      <c r="B431" t="s">
        <v>2093</v>
      </c>
      <c r="C431" t="s">
        <v>836</v>
      </c>
      <c r="D431" t="s">
        <v>1028</v>
      </c>
      <c r="E431" s="2">
        <v>4635</v>
      </c>
      <c r="F431" t="s">
        <v>2093</v>
      </c>
    </row>
    <row r="432" spans="1:6" ht="12.75" hidden="1" outlineLevel="1">
      <c r="A432" s="9"/>
      <c r="B432" t="s">
        <v>2094</v>
      </c>
      <c r="C432" t="s">
        <v>836</v>
      </c>
      <c r="D432" t="s">
        <v>857</v>
      </c>
      <c r="E432" s="2">
        <v>277906</v>
      </c>
      <c r="F432" t="s">
        <v>2094</v>
      </c>
    </row>
    <row r="433" spans="1:6" ht="12.75" hidden="1" outlineLevel="1" collapsed="1">
      <c r="A433" s="9"/>
      <c r="B433" t="s">
        <v>2095</v>
      </c>
      <c r="C433" t="s">
        <v>862</v>
      </c>
      <c r="D433" t="s">
        <v>886</v>
      </c>
      <c r="E433" s="2">
        <v>400327</v>
      </c>
      <c r="F433" t="s">
        <v>2095</v>
      </c>
    </row>
    <row r="434" spans="1:6" ht="12.75" hidden="1" outlineLevel="1">
      <c r="A434" s="9"/>
      <c r="B434" t="s">
        <v>2042</v>
      </c>
      <c r="C434" t="s">
        <v>862</v>
      </c>
      <c r="D434" t="s">
        <v>941</v>
      </c>
      <c r="E434" s="2">
        <v>2520</v>
      </c>
      <c r="F434" t="s">
        <v>2042</v>
      </c>
    </row>
    <row r="435" spans="1:6" ht="12.75" hidden="1" outlineLevel="1">
      <c r="A435" s="9"/>
      <c r="B435" t="s">
        <v>2045</v>
      </c>
      <c r="C435" t="s">
        <v>862</v>
      </c>
      <c r="D435" t="s">
        <v>878</v>
      </c>
      <c r="E435" s="2">
        <v>1218</v>
      </c>
      <c r="F435" t="s">
        <v>2045</v>
      </c>
    </row>
    <row r="436" spans="1:5" ht="12.75" hidden="1" outlineLevel="1">
      <c r="A436" s="9"/>
      <c r="B436" t="s">
        <v>2096</v>
      </c>
      <c r="C436" t="s">
        <v>862</v>
      </c>
      <c r="D436" t="s">
        <v>839</v>
      </c>
      <c r="E436" s="2">
        <v>540768</v>
      </c>
    </row>
    <row r="437" spans="1:6" ht="12.75" hidden="1" outlineLevel="1">
      <c r="A437" s="9"/>
      <c r="B437" t="s">
        <v>2097</v>
      </c>
      <c r="C437" t="s">
        <v>862</v>
      </c>
      <c r="D437" t="s">
        <v>839</v>
      </c>
      <c r="E437" s="2">
        <v>2238654</v>
      </c>
      <c r="F437" t="s">
        <v>2097</v>
      </c>
    </row>
    <row r="438" spans="1:6" ht="12.75" hidden="1" outlineLevel="1">
      <c r="A438" s="9"/>
      <c r="B438" t="s">
        <v>2053</v>
      </c>
      <c r="C438" t="s">
        <v>862</v>
      </c>
      <c r="D438" t="s">
        <v>842</v>
      </c>
      <c r="E438" s="2">
        <v>472527</v>
      </c>
      <c r="F438" t="s">
        <v>2053</v>
      </c>
    </row>
    <row r="439" spans="1:6" ht="12.75" hidden="1" outlineLevel="1">
      <c r="A439" s="9"/>
      <c r="B439" t="s">
        <v>2098</v>
      </c>
      <c r="C439" t="s">
        <v>862</v>
      </c>
      <c r="D439" t="s">
        <v>842</v>
      </c>
      <c r="E439" s="2">
        <v>144300</v>
      </c>
      <c r="F439" t="s">
        <v>2098</v>
      </c>
    </row>
    <row r="440" spans="1:6" ht="12.75" hidden="1" outlineLevel="1">
      <c r="A440" s="9"/>
      <c r="B440" t="s">
        <v>2054</v>
      </c>
      <c r="C440" t="s">
        <v>862</v>
      </c>
      <c r="D440" t="s">
        <v>842</v>
      </c>
      <c r="E440" s="2">
        <v>978746</v>
      </c>
      <c r="F440" t="s">
        <v>2054</v>
      </c>
    </row>
    <row r="441" spans="1:6" ht="12.75" hidden="1" outlineLevel="1">
      <c r="A441" s="9"/>
      <c r="B441" t="s">
        <v>2099</v>
      </c>
      <c r="C441" t="s">
        <v>862</v>
      </c>
      <c r="D441" t="s">
        <v>916</v>
      </c>
      <c r="E441" s="2">
        <v>216500</v>
      </c>
      <c r="F441" t="s">
        <v>2099</v>
      </c>
    </row>
    <row r="442" spans="1:6" ht="12.75" hidden="1" outlineLevel="1">
      <c r="A442" s="9"/>
      <c r="B442" t="s">
        <v>2100</v>
      </c>
      <c r="C442" t="s">
        <v>862</v>
      </c>
      <c r="D442" t="s">
        <v>844</v>
      </c>
      <c r="E442" s="2">
        <v>1366384</v>
      </c>
      <c r="F442" t="s">
        <v>2100</v>
      </c>
    </row>
    <row r="443" spans="1:6" ht="12.75" hidden="1" outlineLevel="1">
      <c r="A443" s="9"/>
      <c r="B443" t="s">
        <v>2056</v>
      </c>
      <c r="C443" t="s">
        <v>862</v>
      </c>
      <c r="D443" t="s">
        <v>878</v>
      </c>
      <c r="E443" s="2">
        <v>525</v>
      </c>
      <c r="F443" t="s">
        <v>2056</v>
      </c>
    </row>
    <row r="444" spans="1:6" ht="12.75" hidden="1" outlineLevel="1">
      <c r="A444" s="9"/>
      <c r="B444" t="s">
        <v>2101</v>
      </c>
      <c r="C444" t="s">
        <v>862</v>
      </c>
      <c r="D444" t="s">
        <v>839</v>
      </c>
      <c r="E444" s="2">
        <v>93240</v>
      </c>
      <c r="F444" t="s">
        <v>2101</v>
      </c>
    </row>
    <row r="445" spans="1:6" ht="12.75" hidden="1" outlineLevel="1">
      <c r="A445" s="9"/>
      <c r="B445" t="s">
        <v>2063</v>
      </c>
      <c r="C445" t="s">
        <v>862</v>
      </c>
      <c r="D445" t="s">
        <v>839</v>
      </c>
      <c r="E445" s="2">
        <v>97836</v>
      </c>
      <c r="F445" t="s">
        <v>2063</v>
      </c>
    </row>
    <row r="446" spans="1:6" ht="12.75" hidden="1" outlineLevel="1">
      <c r="A446" s="9"/>
      <c r="B446" t="s">
        <v>2065</v>
      </c>
      <c r="C446" t="s">
        <v>862</v>
      </c>
      <c r="D446" t="s">
        <v>878</v>
      </c>
      <c r="E446" s="2">
        <v>540</v>
      </c>
      <c r="F446" t="s">
        <v>2065</v>
      </c>
    </row>
    <row r="447" spans="1:6" ht="12.75" hidden="1" outlineLevel="1">
      <c r="A447" s="9"/>
      <c r="B447" t="s">
        <v>2102</v>
      </c>
      <c r="C447" t="s">
        <v>862</v>
      </c>
      <c r="D447" t="s">
        <v>842</v>
      </c>
      <c r="E447" s="2">
        <v>1474998</v>
      </c>
      <c r="F447" t="s">
        <v>2103</v>
      </c>
    </row>
    <row r="448" spans="1:6" ht="12.75" hidden="1" outlineLevel="1">
      <c r="A448" s="9"/>
      <c r="B448" t="s">
        <v>2104</v>
      </c>
      <c r="C448" t="s">
        <v>862</v>
      </c>
      <c r="D448" t="s">
        <v>956</v>
      </c>
      <c r="E448" s="2">
        <v>4275</v>
      </c>
      <c r="F448" t="s">
        <v>2068</v>
      </c>
    </row>
    <row r="449" spans="1:6" ht="12.75" hidden="1" outlineLevel="1">
      <c r="A449" s="9"/>
      <c r="B449" t="s">
        <v>2069</v>
      </c>
      <c r="C449" t="s">
        <v>862</v>
      </c>
      <c r="D449" t="s">
        <v>846</v>
      </c>
      <c r="E449" s="2">
        <v>404767</v>
      </c>
      <c r="F449" t="s">
        <v>2070</v>
      </c>
    </row>
    <row r="450" spans="1:6" ht="12.75" hidden="1" outlineLevel="1">
      <c r="A450" s="9"/>
      <c r="B450" t="s">
        <v>2073</v>
      </c>
      <c r="C450" t="s">
        <v>862</v>
      </c>
      <c r="D450" t="s">
        <v>842</v>
      </c>
      <c r="E450" s="2">
        <v>5148</v>
      </c>
      <c r="F450" t="s">
        <v>2073</v>
      </c>
    </row>
    <row r="451" spans="1:6" ht="12.75" hidden="1" outlineLevel="1">
      <c r="A451" s="9"/>
      <c r="B451" t="s">
        <v>2105</v>
      </c>
      <c r="C451" t="s">
        <v>862</v>
      </c>
      <c r="D451" t="s">
        <v>842</v>
      </c>
      <c r="E451" s="2">
        <v>33428</v>
      </c>
      <c r="F451" t="s">
        <v>2105</v>
      </c>
    </row>
    <row r="452" spans="1:6" ht="12.75" hidden="1" outlineLevel="1">
      <c r="A452" s="9"/>
      <c r="B452" t="s">
        <v>2076</v>
      </c>
      <c r="C452" t="s">
        <v>862</v>
      </c>
      <c r="D452" t="s">
        <v>842</v>
      </c>
      <c r="E452" s="2">
        <v>24087</v>
      </c>
      <c r="F452" t="s">
        <v>2076</v>
      </c>
    </row>
    <row r="453" spans="1:7" ht="12.75" hidden="1" outlineLevel="1">
      <c r="A453" s="9"/>
      <c r="B453" t="s">
        <v>2106</v>
      </c>
      <c r="C453" t="s">
        <v>862</v>
      </c>
      <c r="D453" t="s">
        <v>1017</v>
      </c>
      <c r="E453" s="2">
        <v>152490</v>
      </c>
      <c r="F453" t="s">
        <v>2106</v>
      </c>
      <c r="G453" s="18" t="s">
        <v>2107</v>
      </c>
    </row>
    <row r="454" spans="1:6" ht="12.75" hidden="1" outlineLevel="1">
      <c r="A454" s="9"/>
      <c r="B454" t="s">
        <v>2108</v>
      </c>
      <c r="C454" t="s">
        <v>862</v>
      </c>
      <c r="D454" t="s">
        <v>854</v>
      </c>
      <c r="E454" s="2">
        <v>2331</v>
      </c>
      <c r="F454" t="s">
        <v>2108</v>
      </c>
    </row>
    <row r="455" spans="1:6" ht="12.75" hidden="1" outlineLevel="1">
      <c r="A455" s="9"/>
      <c r="B455" t="s">
        <v>2078</v>
      </c>
      <c r="C455" t="s">
        <v>862</v>
      </c>
      <c r="D455" t="s">
        <v>839</v>
      </c>
      <c r="E455" s="2">
        <v>125970</v>
      </c>
      <c r="F455" t="s">
        <v>2078</v>
      </c>
    </row>
    <row r="456" spans="1:6" ht="12.75" hidden="1" outlineLevel="1">
      <c r="A456" s="9"/>
      <c r="B456" t="s">
        <v>3239</v>
      </c>
      <c r="C456" t="s">
        <v>862</v>
      </c>
      <c r="D456" t="s">
        <v>1141</v>
      </c>
      <c r="E456" s="14">
        <f>18044546*0.5</f>
        <v>9022273</v>
      </c>
      <c r="F456" t="s">
        <v>824</v>
      </c>
    </row>
    <row r="457" spans="1:6" ht="12.75" hidden="1" outlineLevel="1">
      <c r="A457" s="9"/>
      <c r="B457" t="s">
        <v>2109</v>
      </c>
      <c r="C457" t="s">
        <v>862</v>
      </c>
      <c r="D457" t="s">
        <v>842</v>
      </c>
      <c r="E457" s="2">
        <v>101689</v>
      </c>
      <c r="F457" t="s">
        <v>2109</v>
      </c>
    </row>
    <row r="458" spans="1:6" ht="12.75" hidden="1" outlineLevel="1">
      <c r="A458" s="9"/>
      <c r="B458" t="s">
        <v>2081</v>
      </c>
      <c r="C458" t="s">
        <v>862</v>
      </c>
      <c r="D458" t="s">
        <v>839</v>
      </c>
      <c r="E458" s="2">
        <v>44928</v>
      </c>
      <c r="F458" t="s">
        <v>2082</v>
      </c>
    </row>
    <row r="459" spans="1:6" ht="12.75" hidden="1" outlineLevel="1">
      <c r="A459" s="9"/>
      <c r="B459" t="s">
        <v>2086</v>
      </c>
      <c r="C459" t="s">
        <v>862</v>
      </c>
      <c r="D459" t="s">
        <v>842</v>
      </c>
      <c r="E459" s="2">
        <v>56794</v>
      </c>
      <c r="F459" t="s">
        <v>2086</v>
      </c>
    </row>
    <row r="460" spans="1:6" ht="12.75" hidden="1" outlineLevel="1">
      <c r="A460" s="9"/>
      <c r="B460" t="s">
        <v>2110</v>
      </c>
      <c r="C460" t="s">
        <v>862</v>
      </c>
      <c r="D460" t="s">
        <v>839</v>
      </c>
      <c r="E460" s="2">
        <v>91065</v>
      </c>
      <c r="F460" t="s">
        <v>2110</v>
      </c>
    </row>
    <row r="461" spans="1:6" ht="12.75" hidden="1" outlineLevel="1">
      <c r="A461" s="9"/>
      <c r="B461" t="s">
        <v>2111</v>
      </c>
      <c r="C461" t="s">
        <v>862</v>
      </c>
      <c r="D461" t="s">
        <v>846</v>
      </c>
      <c r="E461" s="2">
        <v>19383</v>
      </c>
      <c r="F461" t="s">
        <v>2111</v>
      </c>
    </row>
    <row r="462" spans="1:6" ht="12.75" hidden="1" outlineLevel="1" collapsed="1">
      <c r="A462" s="9"/>
      <c r="B462" t="s">
        <v>2087</v>
      </c>
      <c r="C462" t="s">
        <v>862</v>
      </c>
      <c r="D462" t="s">
        <v>842</v>
      </c>
      <c r="E462" s="2">
        <v>8832</v>
      </c>
      <c r="F462" t="s">
        <v>2087</v>
      </c>
    </row>
    <row r="463" spans="1:6" ht="12.75" hidden="1" outlineLevel="1">
      <c r="A463" s="9"/>
      <c r="B463" t="s">
        <v>2091</v>
      </c>
      <c r="C463" t="s">
        <v>862</v>
      </c>
      <c r="D463" t="s">
        <v>846</v>
      </c>
      <c r="E463" s="2">
        <v>1873776</v>
      </c>
      <c r="F463" t="s">
        <v>2092</v>
      </c>
    </row>
    <row r="464" spans="1:6" ht="12.75" hidden="1" outlineLevel="1">
      <c r="A464" s="9"/>
      <c r="B464" t="s">
        <v>2093</v>
      </c>
      <c r="C464" t="s">
        <v>862</v>
      </c>
      <c r="D464" t="s">
        <v>941</v>
      </c>
      <c r="E464" s="2">
        <v>7906</v>
      </c>
      <c r="F464" t="s">
        <v>2093</v>
      </c>
    </row>
    <row r="465" spans="1:6" ht="12.75" hidden="1" outlineLevel="1">
      <c r="A465" s="9"/>
      <c r="B465" t="s">
        <v>2094</v>
      </c>
      <c r="C465" t="s">
        <v>862</v>
      </c>
      <c r="D465" t="s">
        <v>839</v>
      </c>
      <c r="E465" s="2">
        <v>90574</v>
      </c>
      <c r="F465" t="s">
        <v>2094</v>
      </c>
    </row>
    <row r="466" spans="1:6" ht="12.75" hidden="1" outlineLevel="1">
      <c r="A466" s="9"/>
      <c r="B466" t="s">
        <v>2112</v>
      </c>
      <c r="C466" t="s">
        <v>862</v>
      </c>
      <c r="D466" t="s">
        <v>844</v>
      </c>
      <c r="E466" s="2">
        <v>2838</v>
      </c>
      <c r="F466" t="s">
        <v>2112</v>
      </c>
    </row>
    <row r="467" spans="1:6" ht="12.75" hidden="1" outlineLevel="1" collapsed="1">
      <c r="A467" s="9"/>
      <c r="B467" t="s">
        <v>2113</v>
      </c>
      <c r="C467" t="s">
        <v>862</v>
      </c>
      <c r="D467" t="s">
        <v>842</v>
      </c>
      <c r="E467" s="2">
        <v>5127936</v>
      </c>
      <c r="F467" t="s">
        <v>2051</v>
      </c>
    </row>
    <row r="468" spans="1:5" ht="12.75" collapsed="1">
      <c r="A468" s="9" t="s">
        <v>1108</v>
      </c>
      <c r="D468" s="9">
        <f>COUNTA(D469:D522)</f>
        <v>54</v>
      </c>
      <c r="E468" s="10">
        <f>SUM(E469:E522)</f>
        <v>56496876.5</v>
      </c>
    </row>
    <row r="469" spans="2:6" ht="12.75" hidden="1" outlineLevel="1" collapsed="1">
      <c r="B469" t="s">
        <v>1109</v>
      </c>
      <c r="C469" t="s">
        <v>836</v>
      </c>
      <c r="D469" t="s">
        <v>839</v>
      </c>
      <c r="E469" s="2">
        <v>47376</v>
      </c>
      <c r="F469" t="s">
        <v>1109</v>
      </c>
    </row>
    <row r="470" spans="2:6" ht="12.75" hidden="1" outlineLevel="1">
      <c r="B470" t="s">
        <v>1110</v>
      </c>
      <c r="C470" t="s">
        <v>836</v>
      </c>
      <c r="D470" t="s">
        <v>849</v>
      </c>
      <c r="E470" s="2">
        <v>778316</v>
      </c>
      <c r="F470" t="s">
        <v>1111</v>
      </c>
    </row>
    <row r="471" spans="2:6" ht="12.75" hidden="1" outlineLevel="1">
      <c r="B471" t="s">
        <v>1112</v>
      </c>
      <c r="C471" t="s">
        <v>836</v>
      </c>
      <c r="D471" t="s">
        <v>846</v>
      </c>
      <c r="E471" s="2">
        <v>1209806</v>
      </c>
      <c r="F471" t="s">
        <v>1113</v>
      </c>
    </row>
    <row r="472" spans="2:6" ht="12.75" hidden="1" outlineLevel="1">
      <c r="B472" t="s">
        <v>1114</v>
      </c>
      <c r="C472" t="s">
        <v>836</v>
      </c>
      <c r="D472" t="s">
        <v>842</v>
      </c>
      <c r="E472" s="2">
        <v>4080</v>
      </c>
      <c r="F472" t="s">
        <v>1115</v>
      </c>
    </row>
    <row r="473" spans="2:6" ht="12.75" hidden="1" outlineLevel="1">
      <c r="B473" t="s">
        <v>1116</v>
      </c>
      <c r="C473" t="s">
        <v>836</v>
      </c>
      <c r="D473" t="s">
        <v>842</v>
      </c>
      <c r="E473" s="2">
        <v>18868</v>
      </c>
      <c r="F473" t="s">
        <v>1116</v>
      </c>
    </row>
    <row r="474" spans="2:6" ht="12.75" hidden="1" outlineLevel="1">
      <c r="B474" t="s">
        <v>1117</v>
      </c>
      <c r="C474" t="s">
        <v>836</v>
      </c>
      <c r="D474" t="s">
        <v>839</v>
      </c>
      <c r="E474" s="2">
        <v>211582</v>
      </c>
      <c r="F474" t="s">
        <v>1117</v>
      </c>
    </row>
    <row r="475" spans="2:5" ht="12.75" hidden="1" outlineLevel="1">
      <c r="B475" t="s">
        <v>1118</v>
      </c>
      <c r="C475" t="s">
        <v>836</v>
      </c>
      <c r="D475" t="s">
        <v>839</v>
      </c>
      <c r="E475" s="2">
        <v>133540</v>
      </c>
    </row>
    <row r="476" spans="2:5" ht="12.75" hidden="1" outlineLevel="1" collapsed="1">
      <c r="B476" t="s">
        <v>1119</v>
      </c>
      <c r="C476" t="s">
        <v>836</v>
      </c>
      <c r="D476" t="s">
        <v>854</v>
      </c>
      <c r="E476" s="2">
        <v>78210</v>
      </c>
    </row>
    <row r="477" spans="2:6" ht="12.75" hidden="1" outlineLevel="1">
      <c r="B477" t="s">
        <v>1120</v>
      </c>
      <c r="C477" t="s">
        <v>836</v>
      </c>
      <c r="D477" t="s">
        <v>842</v>
      </c>
      <c r="E477" s="2">
        <v>176076</v>
      </c>
      <c r="F477" t="s">
        <v>1121</v>
      </c>
    </row>
    <row r="478" spans="2:6" ht="12.75" hidden="1" outlineLevel="1">
      <c r="B478" t="s">
        <v>1122</v>
      </c>
      <c r="C478" t="s">
        <v>836</v>
      </c>
      <c r="D478" t="s">
        <v>842</v>
      </c>
      <c r="E478" s="2">
        <v>30858</v>
      </c>
      <c r="F478" t="s">
        <v>1122</v>
      </c>
    </row>
    <row r="479" spans="2:6" ht="12.75" hidden="1" outlineLevel="1">
      <c r="B479" t="s">
        <v>1123</v>
      </c>
      <c r="C479" t="s">
        <v>836</v>
      </c>
      <c r="D479" t="s">
        <v>846</v>
      </c>
      <c r="E479" s="2">
        <v>98283</v>
      </c>
      <c r="F479" t="s">
        <v>1123</v>
      </c>
    </row>
    <row r="480" spans="2:6" ht="12.75" hidden="1" outlineLevel="1" collapsed="1">
      <c r="B480" t="s">
        <v>1124</v>
      </c>
      <c r="C480" t="s">
        <v>836</v>
      </c>
      <c r="D480" t="s">
        <v>839</v>
      </c>
      <c r="E480" s="2">
        <v>39816</v>
      </c>
      <c r="F480" t="s">
        <v>1125</v>
      </c>
    </row>
    <row r="481" spans="2:6" ht="12.75" hidden="1" outlineLevel="1">
      <c r="B481" t="s">
        <v>1126</v>
      </c>
      <c r="C481" t="s">
        <v>836</v>
      </c>
      <c r="D481" t="s">
        <v>842</v>
      </c>
      <c r="E481" s="2">
        <v>629376</v>
      </c>
      <c r="F481" t="s">
        <v>1127</v>
      </c>
    </row>
    <row r="482" spans="2:6" ht="12.75" hidden="1" outlineLevel="1">
      <c r="B482" t="s">
        <v>1128</v>
      </c>
      <c r="C482" t="s">
        <v>836</v>
      </c>
      <c r="D482" t="s">
        <v>842</v>
      </c>
      <c r="E482" s="2">
        <v>125200</v>
      </c>
      <c r="F482" t="s">
        <v>1128</v>
      </c>
    </row>
    <row r="483" spans="2:6" ht="12.75" hidden="1" outlineLevel="1">
      <c r="B483" t="s">
        <v>1129</v>
      </c>
      <c r="C483" t="s">
        <v>836</v>
      </c>
      <c r="D483" t="s">
        <v>839</v>
      </c>
      <c r="E483" s="2">
        <v>516574</v>
      </c>
      <c r="F483" t="s">
        <v>1130</v>
      </c>
    </row>
    <row r="484" spans="2:6" ht="12.75" hidden="1" outlineLevel="1">
      <c r="B484" t="s">
        <v>1131</v>
      </c>
      <c r="C484" t="s">
        <v>836</v>
      </c>
      <c r="D484" t="s">
        <v>842</v>
      </c>
      <c r="E484" s="2">
        <v>58590</v>
      </c>
      <c r="F484" t="s">
        <v>1131</v>
      </c>
    </row>
    <row r="485" spans="2:6" ht="12.75" hidden="1" outlineLevel="1" collapsed="1">
      <c r="B485" t="s">
        <v>1132</v>
      </c>
      <c r="C485" t="s">
        <v>836</v>
      </c>
      <c r="D485" t="s">
        <v>857</v>
      </c>
      <c r="E485" s="2">
        <v>5978</v>
      </c>
      <c r="F485" t="s">
        <v>1132</v>
      </c>
    </row>
    <row r="486" spans="2:6" ht="12.75" hidden="1" outlineLevel="1">
      <c r="B486" t="s">
        <v>1133</v>
      </c>
      <c r="C486" t="s">
        <v>836</v>
      </c>
      <c r="D486" t="s">
        <v>857</v>
      </c>
      <c r="E486" s="2">
        <v>20554</v>
      </c>
      <c r="F486" t="s">
        <v>1133</v>
      </c>
    </row>
    <row r="487" spans="2:6" ht="12.75" hidden="1" outlineLevel="1">
      <c r="B487" t="s">
        <v>1134</v>
      </c>
      <c r="C487" t="s">
        <v>836</v>
      </c>
      <c r="D487" t="s">
        <v>839</v>
      </c>
      <c r="E487" s="2">
        <v>101280</v>
      </c>
      <c r="F487" t="s">
        <v>1134</v>
      </c>
    </row>
    <row r="488" spans="2:5" ht="12.75" hidden="1" outlineLevel="1">
      <c r="B488" t="s">
        <v>1135</v>
      </c>
      <c r="C488" t="s">
        <v>836</v>
      </c>
      <c r="D488" t="s">
        <v>957</v>
      </c>
      <c r="E488" s="2">
        <v>763200</v>
      </c>
    </row>
    <row r="489" spans="2:6" ht="12.75" hidden="1" outlineLevel="1">
      <c r="B489" t="s">
        <v>1136</v>
      </c>
      <c r="C489" t="s">
        <v>836</v>
      </c>
      <c r="D489" t="s">
        <v>839</v>
      </c>
      <c r="E489" s="2">
        <v>92496</v>
      </c>
      <c r="F489" t="s">
        <v>1136</v>
      </c>
    </row>
    <row r="490" spans="2:6" ht="12.75" hidden="1" outlineLevel="1">
      <c r="B490" t="s">
        <v>1137</v>
      </c>
      <c r="C490" t="s">
        <v>836</v>
      </c>
      <c r="D490" t="s">
        <v>846</v>
      </c>
      <c r="E490" s="2">
        <v>184011</v>
      </c>
      <c r="F490" t="s">
        <v>1137</v>
      </c>
    </row>
    <row r="491" spans="2:6" ht="12.75" hidden="1" outlineLevel="1">
      <c r="B491" t="s">
        <v>1138</v>
      </c>
      <c r="C491" t="s">
        <v>836</v>
      </c>
      <c r="D491" t="s">
        <v>839</v>
      </c>
      <c r="E491" s="2">
        <v>1544400</v>
      </c>
      <c r="F491" t="s">
        <v>1139</v>
      </c>
    </row>
    <row r="492" spans="2:9" ht="12.75" hidden="1" outlineLevel="1">
      <c r="B492" t="s">
        <v>1140</v>
      </c>
      <c r="C492" t="s">
        <v>836</v>
      </c>
      <c r="D492" t="s">
        <v>1141</v>
      </c>
      <c r="E492" s="2">
        <v>4563605</v>
      </c>
      <c r="F492" t="s">
        <v>1142</v>
      </c>
      <c r="G492" s="18" t="s">
        <v>1143</v>
      </c>
      <c r="H492" t="s">
        <v>1144</v>
      </c>
      <c r="I492" t="s">
        <v>1145</v>
      </c>
    </row>
    <row r="493" spans="2:6" ht="12.75" hidden="1" outlineLevel="1">
      <c r="B493" t="s">
        <v>1146</v>
      </c>
      <c r="C493" t="s">
        <v>836</v>
      </c>
      <c r="D493" t="s">
        <v>881</v>
      </c>
      <c r="E493" s="2">
        <v>199789</v>
      </c>
      <c r="F493" t="s">
        <v>1147</v>
      </c>
    </row>
    <row r="494" spans="2:6" ht="12.75" hidden="1" outlineLevel="1">
      <c r="B494" t="s">
        <v>1148</v>
      </c>
      <c r="C494" t="s">
        <v>862</v>
      </c>
      <c r="D494" t="s">
        <v>857</v>
      </c>
      <c r="E494" s="2">
        <v>145180</v>
      </c>
      <c r="F494" t="s">
        <v>1148</v>
      </c>
    </row>
    <row r="495" spans="2:6" ht="12.75" hidden="1" outlineLevel="1">
      <c r="B495" t="s">
        <v>1149</v>
      </c>
      <c r="C495" t="s">
        <v>862</v>
      </c>
      <c r="D495" t="s">
        <v>839</v>
      </c>
      <c r="E495" s="2">
        <v>556380</v>
      </c>
      <c r="F495" t="s">
        <v>1150</v>
      </c>
    </row>
    <row r="496" spans="2:7" ht="12.75" hidden="1" outlineLevel="1">
      <c r="B496" t="s">
        <v>815</v>
      </c>
      <c r="C496" t="s">
        <v>862</v>
      </c>
      <c r="D496" t="s">
        <v>1141</v>
      </c>
      <c r="E496" s="14">
        <f>52450389/2</f>
        <v>26225194.5</v>
      </c>
      <c r="F496" s="17" t="s">
        <v>816</v>
      </c>
      <c r="G496" s="18" t="s">
        <v>817</v>
      </c>
    </row>
    <row r="497" spans="2:6" ht="12.75" hidden="1" outlineLevel="1">
      <c r="B497" t="s">
        <v>1112</v>
      </c>
      <c r="C497" t="s">
        <v>862</v>
      </c>
      <c r="D497" t="s">
        <v>1151</v>
      </c>
      <c r="E497" s="2">
        <v>1363716</v>
      </c>
      <c r="F497" t="s">
        <v>1113</v>
      </c>
    </row>
    <row r="498" spans="2:6" ht="12.75" hidden="1" outlineLevel="1">
      <c r="B498" t="s">
        <v>1117</v>
      </c>
      <c r="C498" t="s">
        <v>862</v>
      </c>
      <c r="D498" t="s">
        <v>839</v>
      </c>
      <c r="E498" s="2">
        <v>365712</v>
      </c>
      <c r="F498" t="s">
        <v>1117</v>
      </c>
    </row>
    <row r="499" spans="2:6" ht="12.75" hidden="1" outlineLevel="1">
      <c r="B499" t="s">
        <v>1152</v>
      </c>
      <c r="C499" t="s">
        <v>862</v>
      </c>
      <c r="D499" t="s">
        <v>839</v>
      </c>
      <c r="E499" s="2">
        <v>1219775</v>
      </c>
      <c r="F499" t="s">
        <v>1142</v>
      </c>
    </row>
    <row r="500" spans="2:6" ht="12.75" hidden="1" outlineLevel="1">
      <c r="B500" t="s">
        <v>1153</v>
      </c>
      <c r="C500" t="s">
        <v>862</v>
      </c>
      <c r="D500" t="s">
        <v>854</v>
      </c>
      <c r="E500" s="2">
        <v>28350</v>
      </c>
      <c r="F500" t="s">
        <v>1153</v>
      </c>
    </row>
    <row r="501" spans="2:6" ht="12.75" hidden="1" outlineLevel="1">
      <c r="B501" t="s">
        <v>1122</v>
      </c>
      <c r="C501" t="s">
        <v>862</v>
      </c>
      <c r="D501" t="s">
        <v>842</v>
      </c>
      <c r="E501" s="2">
        <v>33491</v>
      </c>
      <c r="F501" t="s">
        <v>1122</v>
      </c>
    </row>
    <row r="502" spans="2:6" ht="12.75" hidden="1" outlineLevel="1">
      <c r="B502" t="s">
        <v>1154</v>
      </c>
      <c r="C502" t="s">
        <v>862</v>
      </c>
      <c r="D502" t="s">
        <v>846</v>
      </c>
      <c r="E502" s="2">
        <v>217327</v>
      </c>
      <c r="F502" t="s">
        <v>1155</v>
      </c>
    </row>
    <row r="503" spans="2:6" ht="12.75" hidden="1" outlineLevel="1">
      <c r="B503" t="s">
        <v>1123</v>
      </c>
      <c r="C503" t="s">
        <v>862</v>
      </c>
      <c r="D503" t="s">
        <v>842</v>
      </c>
      <c r="E503" s="2">
        <v>13608</v>
      </c>
      <c r="F503" t="s">
        <v>1123</v>
      </c>
    </row>
    <row r="504" spans="2:5" ht="12.75" hidden="1" outlineLevel="1">
      <c r="B504" t="s">
        <v>1156</v>
      </c>
      <c r="C504" t="s">
        <v>862</v>
      </c>
      <c r="D504" t="s">
        <v>839</v>
      </c>
      <c r="E504" s="2">
        <v>906382</v>
      </c>
    </row>
    <row r="505" spans="2:6" ht="12.75" hidden="1" outlineLevel="1">
      <c r="B505" t="s">
        <v>1157</v>
      </c>
      <c r="C505" t="s">
        <v>862</v>
      </c>
      <c r="D505" t="s">
        <v>839</v>
      </c>
      <c r="E505" s="2">
        <v>29120</v>
      </c>
      <c r="F505" t="s">
        <v>1157</v>
      </c>
    </row>
    <row r="506" spans="2:6" ht="12.75" hidden="1" outlineLevel="1">
      <c r="B506" t="s">
        <v>1158</v>
      </c>
      <c r="C506" t="s">
        <v>862</v>
      </c>
      <c r="D506" t="s">
        <v>842</v>
      </c>
      <c r="E506" s="2">
        <v>580488</v>
      </c>
      <c r="F506" t="s">
        <v>1158</v>
      </c>
    </row>
    <row r="507" spans="2:6" ht="12.75" hidden="1" outlineLevel="1">
      <c r="B507" t="s">
        <v>1159</v>
      </c>
      <c r="C507" t="s">
        <v>862</v>
      </c>
      <c r="D507" t="s">
        <v>842</v>
      </c>
      <c r="E507" s="2">
        <v>123435</v>
      </c>
      <c r="F507" t="s">
        <v>1159</v>
      </c>
    </row>
    <row r="508" spans="2:6" ht="12.75" hidden="1" outlineLevel="1">
      <c r="B508" t="s">
        <v>1160</v>
      </c>
      <c r="C508" t="s">
        <v>862</v>
      </c>
      <c r="D508" t="s">
        <v>846</v>
      </c>
      <c r="E508" s="2">
        <v>61999</v>
      </c>
      <c r="F508" t="s">
        <v>1160</v>
      </c>
    </row>
    <row r="509" spans="2:6" ht="12.75" hidden="1" outlineLevel="1">
      <c r="B509" t="s">
        <v>1124</v>
      </c>
      <c r="C509" t="s">
        <v>862</v>
      </c>
      <c r="D509" t="s">
        <v>839</v>
      </c>
      <c r="E509" s="2">
        <v>2795386</v>
      </c>
      <c r="F509" t="s">
        <v>1125</v>
      </c>
    </row>
    <row r="510" spans="2:6" ht="12.75" hidden="1" outlineLevel="1">
      <c r="B510" t="s">
        <v>1161</v>
      </c>
      <c r="C510" t="s">
        <v>862</v>
      </c>
      <c r="D510" t="s">
        <v>839</v>
      </c>
      <c r="E510" s="2">
        <v>30012</v>
      </c>
      <c r="F510" t="s">
        <v>1162</v>
      </c>
    </row>
    <row r="511" spans="2:8" ht="12.75" hidden="1" outlineLevel="1">
      <c r="B511" t="s">
        <v>1163</v>
      </c>
      <c r="C511" t="s">
        <v>862</v>
      </c>
      <c r="D511" t="s">
        <v>1017</v>
      </c>
      <c r="E511" s="2">
        <v>4844296</v>
      </c>
      <c r="F511" t="s">
        <v>1164</v>
      </c>
      <c r="G511" s="18" t="s">
        <v>1165</v>
      </c>
      <c r="H511" t="s">
        <v>1166</v>
      </c>
    </row>
    <row r="512" spans="2:5" ht="12.75" hidden="1" outlineLevel="1" collapsed="1">
      <c r="B512" t="s">
        <v>1167</v>
      </c>
      <c r="C512" t="s">
        <v>862</v>
      </c>
      <c r="D512" t="s">
        <v>842</v>
      </c>
      <c r="E512" s="2">
        <v>48471</v>
      </c>
    </row>
    <row r="513" spans="2:6" ht="12.75" hidden="1" outlineLevel="1">
      <c r="B513" t="s">
        <v>1168</v>
      </c>
      <c r="C513" t="s">
        <v>862</v>
      </c>
      <c r="D513" t="s">
        <v>842</v>
      </c>
      <c r="E513" s="2">
        <v>694668</v>
      </c>
      <c r="F513" t="s">
        <v>1169</v>
      </c>
    </row>
    <row r="514" spans="2:6" ht="12.75" hidden="1" outlineLevel="1">
      <c r="B514" t="s">
        <v>1170</v>
      </c>
      <c r="C514" t="s">
        <v>862</v>
      </c>
      <c r="D514" t="s">
        <v>1151</v>
      </c>
      <c r="E514" s="2">
        <v>440360</v>
      </c>
      <c r="F514" t="s">
        <v>1170</v>
      </c>
    </row>
    <row r="515" spans="2:7" ht="12.75" hidden="1" outlineLevel="1">
      <c r="B515" t="s">
        <v>1171</v>
      </c>
      <c r="C515" t="s">
        <v>862</v>
      </c>
      <c r="D515" t="s">
        <v>1017</v>
      </c>
      <c r="E515" s="2">
        <v>289440</v>
      </c>
      <c r="F515" t="s">
        <v>1172</v>
      </c>
      <c r="G515" s="18" t="s">
        <v>1173</v>
      </c>
    </row>
    <row r="516" spans="2:6" ht="12.75" hidden="1" outlineLevel="1">
      <c r="B516" t="s">
        <v>1174</v>
      </c>
      <c r="C516" t="s">
        <v>862</v>
      </c>
      <c r="D516" t="s">
        <v>956</v>
      </c>
      <c r="E516" s="2">
        <v>124509</v>
      </c>
      <c r="F516" t="s">
        <v>1174</v>
      </c>
    </row>
    <row r="517" spans="2:6" ht="12.75" hidden="1" outlineLevel="1" collapsed="1">
      <c r="B517" t="s">
        <v>1175</v>
      </c>
      <c r="C517" t="s">
        <v>862</v>
      </c>
      <c r="D517" t="s">
        <v>842</v>
      </c>
      <c r="E517" s="2">
        <v>81375</v>
      </c>
      <c r="F517" t="s">
        <v>1176</v>
      </c>
    </row>
    <row r="518" spans="2:6" ht="12.75" hidden="1" outlineLevel="1">
      <c r="B518" t="s">
        <v>1177</v>
      </c>
      <c r="C518" t="s">
        <v>862</v>
      </c>
      <c r="D518" t="s">
        <v>842</v>
      </c>
      <c r="E518" s="2">
        <v>86227</v>
      </c>
      <c r="F518" t="s">
        <v>1177</v>
      </c>
    </row>
    <row r="519" spans="2:5" ht="12.75" hidden="1" outlineLevel="1">
      <c r="B519" t="s">
        <v>1178</v>
      </c>
      <c r="C519" t="s">
        <v>862</v>
      </c>
      <c r="D519" t="s">
        <v>842</v>
      </c>
      <c r="E519" s="2">
        <v>1897920</v>
      </c>
    </row>
    <row r="520" spans="2:6" ht="12.75" hidden="1" outlineLevel="1">
      <c r="B520" t="s">
        <v>1179</v>
      </c>
      <c r="C520" t="s">
        <v>862</v>
      </c>
      <c r="D520" t="s">
        <v>842</v>
      </c>
      <c r="E520" s="2">
        <v>1244880</v>
      </c>
      <c r="F520" t="s">
        <v>1180</v>
      </c>
    </row>
    <row r="521" spans="2:6" ht="12.75" hidden="1" outlineLevel="1">
      <c r="B521" t="s">
        <v>1146</v>
      </c>
      <c r="C521" t="s">
        <v>862</v>
      </c>
      <c r="D521" t="s">
        <v>881</v>
      </c>
      <c r="E521" s="2">
        <v>320306</v>
      </c>
      <c r="F521" t="s">
        <v>1147</v>
      </c>
    </row>
    <row r="522" spans="2:6" ht="12.75" hidden="1" outlineLevel="1" collapsed="1">
      <c r="B522" t="s">
        <v>1181</v>
      </c>
      <c r="C522" t="s">
        <v>862</v>
      </c>
      <c r="D522" t="s">
        <v>839</v>
      </c>
      <c r="E522" s="2">
        <v>97005</v>
      </c>
      <c r="F522" t="s">
        <v>1181</v>
      </c>
    </row>
    <row r="523" spans="1:5" ht="12.75" collapsed="1">
      <c r="A523" s="9" t="s">
        <v>2176</v>
      </c>
      <c r="D523" s="9">
        <f>COUNTA(D524:D563)</f>
        <v>40</v>
      </c>
      <c r="E523" s="10">
        <f>SUM(E524:E563)</f>
        <v>55344262.5</v>
      </c>
    </row>
    <row r="524" spans="1:6" ht="12.75" hidden="1" outlineLevel="1">
      <c r="A524" s="9"/>
      <c r="B524" t="s">
        <v>2177</v>
      </c>
      <c r="C524" t="s">
        <v>836</v>
      </c>
      <c r="D524" t="s">
        <v>857</v>
      </c>
      <c r="E524" s="2">
        <v>91896</v>
      </c>
      <c r="F524" t="s">
        <v>2177</v>
      </c>
    </row>
    <row r="525" spans="1:6" ht="12.75" hidden="1" outlineLevel="1">
      <c r="A525" s="9"/>
      <c r="B525" t="s">
        <v>2178</v>
      </c>
      <c r="C525" t="s">
        <v>836</v>
      </c>
      <c r="D525" t="s">
        <v>839</v>
      </c>
      <c r="E525" s="2">
        <v>874</v>
      </c>
      <c r="F525" t="s">
        <v>2178</v>
      </c>
    </row>
    <row r="526" spans="1:6" ht="12.75" hidden="1" outlineLevel="1">
      <c r="A526" s="9"/>
      <c r="B526" t="s">
        <v>2179</v>
      </c>
      <c r="C526" t="s">
        <v>836</v>
      </c>
      <c r="D526" t="s">
        <v>842</v>
      </c>
      <c r="E526" s="2">
        <v>118807</v>
      </c>
      <c r="F526" t="s">
        <v>2179</v>
      </c>
    </row>
    <row r="527" spans="1:6" ht="12.75" hidden="1" outlineLevel="1">
      <c r="A527" s="9"/>
      <c r="B527" t="s">
        <v>2180</v>
      </c>
      <c r="C527" t="s">
        <v>836</v>
      </c>
      <c r="D527" t="s">
        <v>849</v>
      </c>
      <c r="E527" s="2">
        <v>11152</v>
      </c>
      <c r="F527" t="s">
        <v>2180</v>
      </c>
    </row>
    <row r="528" spans="1:6" ht="12.75" hidden="1" outlineLevel="1">
      <c r="A528" s="9"/>
      <c r="B528" t="s">
        <v>2181</v>
      </c>
      <c r="C528" t="s">
        <v>836</v>
      </c>
      <c r="D528" t="s">
        <v>857</v>
      </c>
      <c r="E528" s="2">
        <v>1925</v>
      </c>
      <c r="F528" t="s">
        <v>2181</v>
      </c>
    </row>
    <row r="529" spans="1:8" ht="12.75" hidden="1" outlineLevel="1" collapsed="1">
      <c r="A529" s="9"/>
      <c r="B529" t="s">
        <v>2182</v>
      </c>
      <c r="C529" t="s">
        <v>836</v>
      </c>
      <c r="D529" t="s">
        <v>1017</v>
      </c>
      <c r="E529" s="2">
        <v>607969</v>
      </c>
      <c r="F529" t="s">
        <v>2182</v>
      </c>
      <c r="G529" s="18" t="s">
        <v>2183</v>
      </c>
      <c r="H529" t="s">
        <v>2184</v>
      </c>
    </row>
    <row r="530" spans="1:6" ht="12.75" hidden="1" outlineLevel="1">
      <c r="A530" s="9"/>
      <c r="B530" t="s">
        <v>2185</v>
      </c>
      <c r="C530" t="s">
        <v>836</v>
      </c>
      <c r="D530" t="s">
        <v>846</v>
      </c>
      <c r="E530" s="2">
        <v>1895712</v>
      </c>
      <c r="F530" t="s">
        <v>2185</v>
      </c>
    </row>
    <row r="531" spans="1:6" ht="12.75" hidden="1" outlineLevel="1" collapsed="1">
      <c r="A531" s="9"/>
      <c r="B531" t="s">
        <v>2186</v>
      </c>
      <c r="C531" t="s">
        <v>836</v>
      </c>
      <c r="D531" t="s">
        <v>846</v>
      </c>
      <c r="E531" s="2">
        <v>2266502</v>
      </c>
      <c r="F531" t="s">
        <v>2186</v>
      </c>
    </row>
    <row r="532" spans="1:6" ht="12.75" hidden="1" outlineLevel="1">
      <c r="A532" s="9"/>
      <c r="B532" t="s">
        <v>2187</v>
      </c>
      <c r="C532" t="s">
        <v>836</v>
      </c>
      <c r="D532" t="s">
        <v>957</v>
      </c>
      <c r="E532" s="2">
        <v>30324</v>
      </c>
      <c r="F532" t="s">
        <v>2187</v>
      </c>
    </row>
    <row r="533" spans="1:6" ht="12.75" hidden="1" outlineLevel="1">
      <c r="A533" s="9"/>
      <c r="B533" t="s">
        <v>2188</v>
      </c>
      <c r="C533" t="s">
        <v>836</v>
      </c>
      <c r="D533" t="s">
        <v>846</v>
      </c>
      <c r="E533" s="2">
        <v>270000</v>
      </c>
      <c r="F533" t="s">
        <v>2189</v>
      </c>
    </row>
    <row r="534" spans="1:6" ht="12.75" hidden="1" outlineLevel="1" collapsed="1">
      <c r="A534" s="9"/>
      <c r="B534" t="s">
        <v>2190</v>
      </c>
      <c r="C534" t="s">
        <v>836</v>
      </c>
      <c r="D534" t="s">
        <v>941</v>
      </c>
      <c r="E534" s="2">
        <v>1467531</v>
      </c>
      <c r="F534" t="s">
        <v>2191</v>
      </c>
    </row>
    <row r="535" spans="1:6" ht="12.75" hidden="1" outlineLevel="1">
      <c r="A535" s="9"/>
      <c r="B535" t="s">
        <v>2192</v>
      </c>
      <c r="C535" t="s">
        <v>836</v>
      </c>
      <c r="D535" t="s">
        <v>849</v>
      </c>
      <c r="E535" s="2">
        <v>588354</v>
      </c>
      <c r="F535" t="s">
        <v>2192</v>
      </c>
    </row>
    <row r="536" spans="1:6" ht="12.75" hidden="1" outlineLevel="1">
      <c r="A536" s="9"/>
      <c r="B536" t="s">
        <v>2193</v>
      </c>
      <c r="C536" t="s">
        <v>836</v>
      </c>
      <c r="D536" t="s">
        <v>839</v>
      </c>
      <c r="E536" s="2">
        <v>2393716</v>
      </c>
      <c r="F536" t="s">
        <v>2193</v>
      </c>
    </row>
    <row r="537" spans="1:5" ht="12.75" hidden="1" outlineLevel="1">
      <c r="A537" s="9"/>
      <c r="B537" t="s">
        <v>2194</v>
      </c>
      <c r="C537" t="s">
        <v>836</v>
      </c>
      <c r="D537" t="s">
        <v>839</v>
      </c>
      <c r="E537" s="2">
        <v>44912</v>
      </c>
    </row>
    <row r="538" spans="1:6" ht="12.75" hidden="1" outlineLevel="1">
      <c r="A538" s="9"/>
      <c r="B538" t="s">
        <v>2195</v>
      </c>
      <c r="C538" t="s">
        <v>836</v>
      </c>
      <c r="D538" t="s">
        <v>1627</v>
      </c>
      <c r="E538" s="2">
        <v>27140</v>
      </c>
      <c r="F538" t="s">
        <v>2195</v>
      </c>
    </row>
    <row r="539" spans="1:6" ht="12.75" hidden="1" outlineLevel="1">
      <c r="A539" s="9"/>
      <c r="B539" t="s">
        <v>2196</v>
      </c>
      <c r="C539" t="s">
        <v>836</v>
      </c>
      <c r="D539" t="s">
        <v>842</v>
      </c>
      <c r="E539" s="2">
        <v>286650</v>
      </c>
      <c r="F539" t="s">
        <v>2196</v>
      </c>
    </row>
    <row r="540" spans="1:8" ht="12.75" hidden="1" outlineLevel="1">
      <c r="A540" s="9"/>
      <c r="B540" t="s">
        <v>2197</v>
      </c>
      <c r="C540" t="s">
        <v>836</v>
      </c>
      <c r="D540" t="s">
        <v>1017</v>
      </c>
      <c r="E540" s="2">
        <v>1682174</v>
      </c>
      <c r="F540" t="s">
        <v>2197</v>
      </c>
      <c r="G540" s="18" t="s">
        <v>2198</v>
      </c>
      <c r="H540" t="s">
        <v>2199</v>
      </c>
    </row>
    <row r="541" spans="1:7" ht="12.75" hidden="1" outlineLevel="1">
      <c r="A541" s="9"/>
      <c r="B541" t="s">
        <v>815</v>
      </c>
      <c r="C541" t="s">
        <v>862</v>
      </c>
      <c r="D541" t="s">
        <v>1141</v>
      </c>
      <c r="E541" s="14">
        <f>52450389/2</f>
        <v>26225194.5</v>
      </c>
      <c r="F541" t="s">
        <v>816</v>
      </c>
      <c r="G541" s="18" t="s">
        <v>817</v>
      </c>
    </row>
    <row r="542" spans="1:6" ht="12.75" hidden="1" outlineLevel="1">
      <c r="A542" s="9"/>
      <c r="B542" t="s">
        <v>2177</v>
      </c>
      <c r="C542" t="s">
        <v>862</v>
      </c>
      <c r="D542" t="s">
        <v>842</v>
      </c>
      <c r="E542" s="2">
        <v>124752</v>
      </c>
      <c r="F542" t="s">
        <v>2177</v>
      </c>
    </row>
    <row r="543" spans="1:6" ht="12.75" hidden="1" outlineLevel="1">
      <c r="A543" s="9"/>
      <c r="B543" t="s">
        <v>2200</v>
      </c>
      <c r="C543" t="s">
        <v>862</v>
      </c>
      <c r="D543" t="s">
        <v>839</v>
      </c>
      <c r="E543" s="2">
        <v>290640</v>
      </c>
      <c r="F543" t="s">
        <v>2200</v>
      </c>
    </row>
    <row r="544" spans="1:7" ht="12.75" hidden="1" outlineLevel="1" collapsed="1">
      <c r="A544" s="9"/>
      <c r="B544" t="s">
        <v>2201</v>
      </c>
      <c r="C544" t="s">
        <v>862</v>
      </c>
      <c r="D544" t="s">
        <v>1017</v>
      </c>
      <c r="E544" s="2">
        <v>846469</v>
      </c>
      <c r="F544" t="s">
        <v>2202</v>
      </c>
      <c r="G544" s="18" t="s">
        <v>2201</v>
      </c>
    </row>
    <row r="545" spans="1:5" ht="12.75" hidden="1" outlineLevel="1">
      <c r="A545" s="9"/>
      <c r="B545" t="s">
        <v>2179</v>
      </c>
      <c r="C545" t="s">
        <v>862</v>
      </c>
      <c r="D545" t="s">
        <v>842</v>
      </c>
      <c r="E545" s="2">
        <v>257740</v>
      </c>
    </row>
    <row r="546" spans="1:6" ht="12.75" hidden="1" outlineLevel="1">
      <c r="A546" s="9"/>
      <c r="B546" t="s">
        <v>2180</v>
      </c>
      <c r="C546" t="s">
        <v>862</v>
      </c>
      <c r="D546" t="s">
        <v>857</v>
      </c>
      <c r="E546" s="2">
        <v>22072</v>
      </c>
      <c r="F546" t="s">
        <v>2180</v>
      </c>
    </row>
    <row r="547" spans="1:6" ht="12.75" hidden="1" outlineLevel="1">
      <c r="A547" s="9"/>
      <c r="B547" t="s">
        <v>2181</v>
      </c>
      <c r="C547" t="s">
        <v>862</v>
      </c>
      <c r="D547" t="s">
        <v>846</v>
      </c>
      <c r="E547" s="2">
        <v>37990</v>
      </c>
      <c r="F547" t="s">
        <v>2181</v>
      </c>
    </row>
    <row r="548" spans="1:6" ht="12.75" hidden="1" outlineLevel="1">
      <c r="A548" s="9"/>
      <c r="B548" t="s">
        <v>2203</v>
      </c>
      <c r="C548" t="s">
        <v>862</v>
      </c>
      <c r="D548" t="s">
        <v>839</v>
      </c>
      <c r="E548" s="2">
        <v>47275</v>
      </c>
      <c r="F548" t="s">
        <v>2203</v>
      </c>
    </row>
    <row r="549" spans="1:6" ht="12.75" hidden="1" outlineLevel="1">
      <c r="A549" s="9"/>
      <c r="B549" t="s">
        <v>2182</v>
      </c>
      <c r="C549" t="s">
        <v>862</v>
      </c>
      <c r="D549" t="s">
        <v>839</v>
      </c>
      <c r="E549" s="2">
        <v>70215</v>
      </c>
      <c r="F549" t="s">
        <v>2182</v>
      </c>
    </row>
    <row r="550" spans="1:6" ht="12.75" hidden="1" outlineLevel="1">
      <c r="A550" s="9"/>
      <c r="B550" t="s">
        <v>2204</v>
      </c>
      <c r="C550" t="s">
        <v>862</v>
      </c>
      <c r="D550" t="s">
        <v>842</v>
      </c>
      <c r="E550" s="2">
        <v>138444</v>
      </c>
      <c r="F550" t="s">
        <v>2204</v>
      </c>
    </row>
    <row r="551" spans="1:6" ht="12.75" hidden="1" outlineLevel="1">
      <c r="A551" s="9"/>
      <c r="B551" t="s">
        <v>2185</v>
      </c>
      <c r="C551" t="s">
        <v>862</v>
      </c>
      <c r="D551" t="s">
        <v>846</v>
      </c>
      <c r="E551" s="2">
        <v>878540</v>
      </c>
      <c r="F551" t="s">
        <v>2185</v>
      </c>
    </row>
    <row r="552" spans="1:6" ht="12.75" hidden="1" outlineLevel="1">
      <c r="A552" s="9"/>
      <c r="B552" t="s">
        <v>2205</v>
      </c>
      <c r="C552" t="s">
        <v>862</v>
      </c>
      <c r="D552" t="s">
        <v>839</v>
      </c>
      <c r="E552" s="2">
        <v>5343</v>
      </c>
      <c r="F552" t="s">
        <v>2205</v>
      </c>
    </row>
    <row r="553" spans="1:5" ht="12.75" hidden="1" outlineLevel="1">
      <c r="A553" s="9"/>
      <c r="B553" t="s">
        <v>2206</v>
      </c>
      <c r="C553" t="s">
        <v>862</v>
      </c>
      <c r="D553" t="s">
        <v>846</v>
      </c>
      <c r="E553" s="2">
        <v>139810</v>
      </c>
    </row>
    <row r="554" spans="1:6" ht="12.75" hidden="1" outlineLevel="1">
      <c r="A554" s="9"/>
      <c r="B554" t="s">
        <v>2187</v>
      </c>
      <c r="C554" t="s">
        <v>862</v>
      </c>
      <c r="D554" t="s">
        <v>846</v>
      </c>
      <c r="E554" s="2">
        <v>127092</v>
      </c>
      <c r="F554" t="s">
        <v>2187</v>
      </c>
    </row>
    <row r="555" spans="1:6" ht="12.75" hidden="1" outlineLevel="1">
      <c r="A555" s="9"/>
      <c r="B555" t="s">
        <v>2207</v>
      </c>
      <c r="C555" t="s">
        <v>862</v>
      </c>
      <c r="D555" t="s">
        <v>846</v>
      </c>
      <c r="E555" s="2">
        <v>150748</v>
      </c>
      <c r="F555" t="s">
        <v>2208</v>
      </c>
    </row>
    <row r="556" spans="1:7" ht="12.75" hidden="1" outlineLevel="1">
      <c r="A556" s="9"/>
      <c r="B556" t="s">
        <v>2209</v>
      </c>
      <c r="C556" t="s">
        <v>862</v>
      </c>
      <c r="D556" t="s">
        <v>1017</v>
      </c>
      <c r="E556" s="2">
        <v>1178625</v>
      </c>
      <c r="F556" t="s">
        <v>2198</v>
      </c>
      <c r="G556" s="18" t="s">
        <v>2197</v>
      </c>
    </row>
    <row r="557" spans="1:9" ht="12.75" hidden="1" outlineLevel="1">
      <c r="A557" s="9"/>
      <c r="B557" t="s">
        <v>2188</v>
      </c>
      <c r="C557" t="s">
        <v>862</v>
      </c>
      <c r="D557" t="s">
        <v>1141</v>
      </c>
      <c r="E557" s="2">
        <v>6573159</v>
      </c>
      <c r="F557" t="s">
        <v>2189</v>
      </c>
      <c r="G557" s="18" t="s">
        <v>2210</v>
      </c>
      <c r="H557" t="s">
        <v>2211</v>
      </c>
      <c r="I557" t="s">
        <v>2212</v>
      </c>
    </row>
    <row r="558" spans="1:6" ht="12.75" hidden="1" outlineLevel="1" collapsed="1">
      <c r="A558" s="9"/>
      <c r="B558" t="s">
        <v>2213</v>
      </c>
      <c r="C558" t="s">
        <v>862</v>
      </c>
      <c r="D558" t="s">
        <v>839</v>
      </c>
      <c r="E558" s="2">
        <v>4853520</v>
      </c>
      <c r="F558" t="s">
        <v>2214</v>
      </c>
    </row>
    <row r="559" spans="1:6" ht="12.75" hidden="1" outlineLevel="1">
      <c r="A559" s="9"/>
      <c r="B559" t="s">
        <v>2215</v>
      </c>
      <c r="C559" t="s">
        <v>862</v>
      </c>
      <c r="D559" t="s">
        <v>941</v>
      </c>
      <c r="E559" s="2">
        <v>352401</v>
      </c>
      <c r="F559" t="s">
        <v>2191</v>
      </c>
    </row>
    <row r="560" spans="1:6" ht="12.75" hidden="1" outlineLevel="1">
      <c r="A560" s="9"/>
      <c r="B560" t="s">
        <v>2216</v>
      </c>
      <c r="C560" t="s">
        <v>862</v>
      </c>
      <c r="D560" t="s">
        <v>839</v>
      </c>
      <c r="E560" s="2">
        <v>3237</v>
      </c>
      <c r="F560" t="s">
        <v>2216</v>
      </c>
    </row>
    <row r="561" spans="1:6" ht="12.75" hidden="1" outlineLevel="1">
      <c r="A561" s="9"/>
      <c r="B561" t="s">
        <v>2193</v>
      </c>
      <c r="C561" t="s">
        <v>862</v>
      </c>
      <c r="D561" t="s">
        <v>839</v>
      </c>
      <c r="E561" s="2">
        <v>761994</v>
      </c>
      <c r="F561" t="s">
        <v>2193</v>
      </c>
    </row>
    <row r="562" spans="1:6" ht="12.75" hidden="1" outlineLevel="1">
      <c r="A562" s="9"/>
      <c r="B562" t="s">
        <v>2195</v>
      </c>
      <c r="C562" t="s">
        <v>862</v>
      </c>
      <c r="D562" t="s">
        <v>1627</v>
      </c>
      <c r="E562" s="2">
        <v>22032</v>
      </c>
      <c r="F562" t="s">
        <v>2195</v>
      </c>
    </row>
    <row r="563" spans="1:6" ht="12.75" hidden="1" outlineLevel="1" collapsed="1">
      <c r="A563" s="9"/>
      <c r="B563" t="s">
        <v>2196</v>
      </c>
      <c r="C563" t="s">
        <v>862</v>
      </c>
      <c r="D563" t="s">
        <v>842</v>
      </c>
      <c r="E563" s="2">
        <v>451332</v>
      </c>
      <c r="F563" t="s">
        <v>2196</v>
      </c>
    </row>
    <row r="564" spans="1:5" ht="12.75" collapsed="1">
      <c r="A564" s="9" t="s">
        <v>1000</v>
      </c>
      <c r="B564" s="9"/>
      <c r="C564" s="9"/>
      <c r="D564" s="9">
        <f>COUNTA(D565:D599)</f>
        <v>35</v>
      </c>
      <c r="E564" s="10">
        <f>SUM(E565:E599)</f>
        <v>34262712</v>
      </c>
    </row>
    <row r="565" spans="2:6" ht="12.75" hidden="1" outlineLevel="1">
      <c r="B565" t="s">
        <v>1001</v>
      </c>
      <c r="C565" t="s">
        <v>836</v>
      </c>
      <c r="D565" t="s">
        <v>956</v>
      </c>
      <c r="E565" s="2">
        <v>28997</v>
      </c>
      <c r="F565" t="s">
        <v>1002</v>
      </c>
    </row>
    <row r="566" spans="2:6" ht="12.75" hidden="1" outlineLevel="1">
      <c r="B566" t="s">
        <v>1003</v>
      </c>
      <c r="C566" t="s">
        <v>836</v>
      </c>
      <c r="D566" t="s">
        <v>842</v>
      </c>
      <c r="E566" s="2">
        <v>53108</v>
      </c>
      <c r="F566" t="s">
        <v>1003</v>
      </c>
    </row>
    <row r="567" spans="2:6" ht="12.75" hidden="1" outlineLevel="1">
      <c r="B567" t="s">
        <v>1004</v>
      </c>
      <c r="C567" t="s">
        <v>836</v>
      </c>
      <c r="D567" t="s">
        <v>846</v>
      </c>
      <c r="E567" s="2">
        <v>132568</v>
      </c>
      <c r="F567" t="s">
        <v>1004</v>
      </c>
    </row>
    <row r="568" spans="2:6" ht="12.75" hidden="1" outlineLevel="1">
      <c r="B568" t="s">
        <v>1005</v>
      </c>
      <c r="C568" t="s">
        <v>836</v>
      </c>
      <c r="D568" t="s">
        <v>839</v>
      </c>
      <c r="E568" s="2">
        <v>430881</v>
      </c>
      <c r="F568" t="s">
        <v>1005</v>
      </c>
    </row>
    <row r="569" spans="2:6" ht="12.75" hidden="1" outlineLevel="1" collapsed="1">
      <c r="B569" t="s">
        <v>1006</v>
      </c>
      <c r="C569" t="s">
        <v>836</v>
      </c>
      <c r="D569" t="s">
        <v>839</v>
      </c>
      <c r="E569" s="2">
        <v>6050630</v>
      </c>
      <c r="F569" t="s">
        <v>1006</v>
      </c>
    </row>
    <row r="570" spans="2:5" ht="12.75" hidden="1" outlineLevel="1">
      <c r="B570" t="s">
        <v>1007</v>
      </c>
      <c r="C570" t="s">
        <v>836</v>
      </c>
      <c r="D570" t="s">
        <v>881</v>
      </c>
      <c r="E570" s="2">
        <v>294304</v>
      </c>
    </row>
    <row r="571" spans="2:6" ht="12.75" hidden="1" outlineLevel="1">
      <c r="B571" t="s">
        <v>1008</v>
      </c>
      <c r="C571" t="s">
        <v>836</v>
      </c>
      <c r="D571" t="s">
        <v>857</v>
      </c>
      <c r="E571" s="2">
        <v>254585</v>
      </c>
      <c r="F571" t="s">
        <v>1008</v>
      </c>
    </row>
    <row r="572" spans="2:6" ht="12.75" hidden="1" outlineLevel="1">
      <c r="B572" t="s">
        <v>1009</v>
      </c>
      <c r="C572" t="s">
        <v>836</v>
      </c>
      <c r="D572" t="s">
        <v>842</v>
      </c>
      <c r="E572" s="2">
        <v>191675</v>
      </c>
      <c r="F572" t="s">
        <v>1009</v>
      </c>
    </row>
    <row r="573" spans="2:6" ht="12.75" hidden="1" outlineLevel="1">
      <c r="B573" t="s">
        <v>1010</v>
      </c>
      <c r="C573" t="s">
        <v>836</v>
      </c>
      <c r="D573" t="s">
        <v>956</v>
      </c>
      <c r="E573" s="2">
        <v>598970</v>
      </c>
      <c r="F573" t="s">
        <v>1010</v>
      </c>
    </row>
    <row r="574" spans="2:6" ht="12.75" hidden="1" outlineLevel="1">
      <c r="B574" t="s">
        <v>1011</v>
      </c>
      <c r="C574" t="s">
        <v>836</v>
      </c>
      <c r="D574" t="s">
        <v>849</v>
      </c>
      <c r="E574" s="2">
        <v>198640</v>
      </c>
      <c r="F574" t="s">
        <v>1011</v>
      </c>
    </row>
    <row r="575" spans="2:6" ht="12.75" hidden="1" outlineLevel="1">
      <c r="B575" t="s">
        <v>1012</v>
      </c>
      <c r="C575" t="s">
        <v>836</v>
      </c>
      <c r="D575" t="s">
        <v>849</v>
      </c>
      <c r="E575" s="2">
        <v>606112</v>
      </c>
      <c r="F575" t="s">
        <v>1013</v>
      </c>
    </row>
    <row r="576" spans="2:6" ht="12.75" hidden="1" outlineLevel="1">
      <c r="B576" t="s">
        <v>1014</v>
      </c>
      <c r="C576" t="s">
        <v>836</v>
      </c>
      <c r="D576" t="s">
        <v>839</v>
      </c>
      <c r="E576" s="2">
        <v>9027888</v>
      </c>
      <c r="F576" t="s">
        <v>1014</v>
      </c>
    </row>
    <row r="577" spans="2:5" ht="12.75" hidden="1" outlineLevel="1">
      <c r="B577" t="s">
        <v>1015</v>
      </c>
      <c r="C577" t="s">
        <v>836</v>
      </c>
      <c r="D577" t="s">
        <v>957</v>
      </c>
      <c r="E577" s="2">
        <v>2338378</v>
      </c>
    </row>
    <row r="578" spans="2:8" ht="12.75" hidden="1" outlineLevel="1">
      <c r="B578" t="s">
        <v>1016</v>
      </c>
      <c r="C578" t="s">
        <v>836</v>
      </c>
      <c r="D578" t="s">
        <v>1017</v>
      </c>
      <c r="E578" s="2">
        <v>3616873</v>
      </c>
      <c r="F578" t="s">
        <v>1018</v>
      </c>
      <c r="G578" s="18" t="s">
        <v>1019</v>
      </c>
      <c r="H578" t="s">
        <v>1005</v>
      </c>
    </row>
    <row r="579" spans="2:6" ht="12.75" hidden="1" outlineLevel="1">
      <c r="B579" t="s">
        <v>1020</v>
      </c>
      <c r="C579" t="s">
        <v>862</v>
      </c>
      <c r="D579" t="s">
        <v>846</v>
      </c>
      <c r="E579" s="2">
        <v>632772</v>
      </c>
      <c r="F579" t="s">
        <v>1021</v>
      </c>
    </row>
    <row r="580" spans="2:6" ht="12.75" hidden="1" outlineLevel="1">
      <c r="B580" t="s">
        <v>1022</v>
      </c>
      <c r="C580" t="s">
        <v>862</v>
      </c>
      <c r="D580" t="s">
        <v>839</v>
      </c>
      <c r="E580" s="2">
        <v>31242</v>
      </c>
      <c r="F580" t="s">
        <v>1022</v>
      </c>
    </row>
    <row r="581" spans="2:6" ht="12.75" hidden="1" outlineLevel="1">
      <c r="B581" t="s">
        <v>1001</v>
      </c>
      <c r="C581" t="s">
        <v>862</v>
      </c>
      <c r="D581" t="s">
        <v>842</v>
      </c>
      <c r="E581" s="2">
        <v>10512</v>
      </c>
      <c r="F581" t="s">
        <v>1002</v>
      </c>
    </row>
    <row r="582" spans="2:6" ht="12.75" hidden="1" outlineLevel="1">
      <c r="B582" t="s">
        <v>1023</v>
      </c>
      <c r="C582" t="s">
        <v>862</v>
      </c>
      <c r="D582" t="s">
        <v>881</v>
      </c>
      <c r="E582" s="2">
        <v>150894</v>
      </c>
      <c r="F582" t="s">
        <v>1023</v>
      </c>
    </row>
    <row r="583" spans="2:6" ht="12.75" hidden="1" outlineLevel="1">
      <c r="B583" t="s">
        <v>1003</v>
      </c>
      <c r="C583" t="s">
        <v>862</v>
      </c>
      <c r="D583" t="s">
        <v>842</v>
      </c>
      <c r="E583" s="2">
        <v>224035</v>
      </c>
      <c r="F583" t="s">
        <v>1003</v>
      </c>
    </row>
    <row r="584" spans="2:6" ht="12.75" hidden="1" outlineLevel="1">
      <c r="B584" t="s">
        <v>1024</v>
      </c>
      <c r="C584" t="s">
        <v>862</v>
      </c>
      <c r="D584" t="s">
        <v>839</v>
      </c>
      <c r="E584" s="2">
        <v>2296944</v>
      </c>
      <c r="F584" t="s">
        <v>1024</v>
      </c>
    </row>
    <row r="585" spans="2:6" ht="12.75" hidden="1" outlineLevel="1">
      <c r="B585" t="s">
        <v>1025</v>
      </c>
      <c r="C585" t="s">
        <v>862</v>
      </c>
      <c r="D585" t="s">
        <v>839</v>
      </c>
      <c r="E585" s="2">
        <v>181040</v>
      </c>
      <c r="F585" t="s">
        <v>1026</v>
      </c>
    </row>
    <row r="586" spans="2:6" ht="12.75" hidden="1" outlineLevel="1">
      <c r="B586" t="s">
        <v>1027</v>
      </c>
      <c r="C586" t="s">
        <v>862</v>
      </c>
      <c r="D586" t="s">
        <v>1028</v>
      </c>
      <c r="E586" s="2">
        <v>28676</v>
      </c>
      <c r="F586" t="s">
        <v>1029</v>
      </c>
    </row>
    <row r="587" spans="2:7" ht="12.75" hidden="1" outlineLevel="1">
      <c r="B587" t="s">
        <v>1008</v>
      </c>
      <c r="C587" t="s">
        <v>862</v>
      </c>
      <c r="D587" t="s">
        <v>842</v>
      </c>
      <c r="E587" s="2">
        <v>71495</v>
      </c>
      <c r="F587" t="s">
        <v>1030</v>
      </c>
      <c r="G587" s="18" t="s">
        <v>1031</v>
      </c>
    </row>
    <row r="588" spans="2:6" ht="12.75" hidden="1" outlineLevel="1">
      <c r="B588" t="s">
        <v>1009</v>
      </c>
      <c r="C588" t="s">
        <v>862</v>
      </c>
      <c r="D588" t="s">
        <v>842</v>
      </c>
      <c r="E588" s="2">
        <v>262542</v>
      </c>
      <c r="F588" t="s">
        <v>1009</v>
      </c>
    </row>
    <row r="589" spans="2:6" ht="12.75" hidden="1" outlineLevel="1">
      <c r="B589" t="s">
        <v>1010</v>
      </c>
      <c r="C589" t="s">
        <v>862</v>
      </c>
      <c r="D589" t="s">
        <v>941</v>
      </c>
      <c r="E589" s="2">
        <v>293728</v>
      </c>
      <c r="F589" t="s">
        <v>1010</v>
      </c>
    </row>
    <row r="590" spans="2:6" ht="12.75" hidden="1" outlineLevel="1">
      <c r="B590" t="s">
        <v>1032</v>
      </c>
      <c r="C590" t="s">
        <v>862</v>
      </c>
      <c r="D590" t="s">
        <v>886</v>
      </c>
      <c r="E590" s="2">
        <v>474897</v>
      </c>
      <c r="F590" t="s">
        <v>1018</v>
      </c>
    </row>
    <row r="591" spans="2:6" ht="12.75" hidden="1" outlineLevel="1">
      <c r="B591" t="s">
        <v>1033</v>
      </c>
      <c r="C591" t="s">
        <v>862</v>
      </c>
      <c r="D591" t="s">
        <v>844</v>
      </c>
      <c r="E591" s="2">
        <v>2014517</v>
      </c>
      <c r="F591" t="s">
        <v>1034</v>
      </c>
    </row>
    <row r="592" spans="2:6" ht="12.75" hidden="1" outlineLevel="1">
      <c r="B592" t="s">
        <v>1035</v>
      </c>
      <c r="C592" t="s">
        <v>862</v>
      </c>
      <c r="D592" t="s">
        <v>844</v>
      </c>
      <c r="E592" s="2">
        <v>280908</v>
      </c>
      <c r="F592" t="s">
        <v>1004</v>
      </c>
    </row>
    <row r="593" spans="2:6" ht="12.75" hidden="1" outlineLevel="1">
      <c r="B593" t="s">
        <v>1012</v>
      </c>
      <c r="C593" t="s">
        <v>862</v>
      </c>
      <c r="D593" t="s">
        <v>839</v>
      </c>
      <c r="E593" s="2">
        <v>313500</v>
      </c>
      <c r="F593" t="s">
        <v>1013</v>
      </c>
    </row>
    <row r="594" spans="2:6" ht="12.75" hidden="1" outlineLevel="1">
      <c r="B594" t="s">
        <v>1014</v>
      </c>
      <c r="C594" t="s">
        <v>862</v>
      </c>
      <c r="D594" t="s">
        <v>849</v>
      </c>
      <c r="E594" s="2">
        <v>713094</v>
      </c>
      <c r="F594" t="s">
        <v>1033</v>
      </c>
    </row>
    <row r="595" spans="2:6" ht="12.75" hidden="1" outlineLevel="1">
      <c r="B595" t="s">
        <v>1036</v>
      </c>
      <c r="C595" t="s">
        <v>862</v>
      </c>
      <c r="D595" t="s">
        <v>839</v>
      </c>
      <c r="E595" s="2">
        <v>42316</v>
      </c>
      <c r="F595" t="s">
        <v>1037</v>
      </c>
    </row>
    <row r="596" spans="2:6" ht="12.75" hidden="1" outlineLevel="1">
      <c r="B596" t="s">
        <v>1038</v>
      </c>
      <c r="C596" t="s">
        <v>862</v>
      </c>
      <c r="D596" t="s">
        <v>1039</v>
      </c>
      <c r="E596" s="2">
        <v>32250</v>
      </c>
      <c r="F596" t="s">
        <v>1038</v>
      </c>
    </row>
    <row r="597" spans="2:6" ht="12.75" hidden="1" outlineLevel="1">
      <c r="B597" t="s">
        <v>1040</v>
      </c>
      <c r="C597" t="s">
        <v>862</v>
      </c>
      <c r="D597" t="s">
        <v>881</v>
      </c>
      <c r="E597" s="2">
        <v>22363</v>
      </c>
      <c r="F597" t="s">
        <v>1040</v>
      </c>
    </row>
    <row r="598" spans="2:6" ht="12.75" hidden="1" outlineLevel="1">
      <c r="B598" t="s">
        <v>1016</v>
      </c>
      <c r="C598" t="s">
        <v>862</v>
      </c>
      <c r="D598" t="s">
        <v>839</v>
      </c>
      <c r="E598" s="2">
        <v>2247315</v>
      </c>
      <c r="F598" t="s">
        <v>1005</v>
      </c>
    </row>
    <row r="599" spans="2:6" ht="12.75" hidden="1" outlineLevel="1">
      <c r="B599" t="s">
        <v>1041</v>
      </c>
      <c r="C599" t="s">
        <v>862</v>
      </c>
      <c r="D599" t="s">
        <v>941</v>
      </c>
      <c r="E599" s="2">
        <v>114063</v>
      </c>
      <c r="F599" t="s">
        <v>1042</v>
      </c>
    </row>
    <row r="600" spans="1:5" ht="12.75" collapsed="1">
      <c r="A600" s="9" t="s">
        <v>2375</v>
      </c>
      <c r="D600" s="9">
        <f>COUNTA(D601:D635)</f>
        <v>35</v>
      </c>
      <c r="E600" s="10">
        <f>SUM(E601:E635)</f>
        <v>32732770</v>
      </c>
    </row>
    <row r="601" spans="1:6" ht="12.75" hidden="1" outlineLevel="1">
      <c r="A601" s="9"/>
      <c r="B601" t="s">
        <v>2376</v>
      </c>
      <c r="C601" t="s">
        <v>836</v>
      </c>
      <c r="D601" t="s">
        <v>878</v>
      </c>
      <c r="E601" s="2">
        <v>452640</v>
      </c>
      <c r="F601" t="s">
        <v>2377</v>
      </c>
    </row>
    <row r="602" spans="1:6" ht="12.75" hidden="1" outlineLevel="1">
      <c r="A602" s="9"/>
      <c r="B602" t="s">
        <v>2378</v>
      </c>
      <c r="C602" t="s">
        <v>836</v>
      </c>
      <c r="D602" t="s">
        <v>842</v>
      </c>
      <c r="E602" s="2">
        <v>16725</v>
      </c>
      <c r="F602" t="s">
        <v>2378</v>
      </c>
    </row>
    <row r="603" spans="1:6" ht="12.75" hidden="1" outlineLevel="1">
      <c r="A603" s="9"/>
      <c r="B603" t="s">
        <v>2379</v>
      </c>
      <c r="C603" t="s">
        <v>836</v>
      </c>
      <c r="D603" t="s">
        <v>839</v>
      </c>
      <c r="E603" s="2">
        <v>4784</v>
      </c>
      <c r="F603" t="s">
        <v>2379</v>
      </c>
    </row>
    <row r="604" spans="1:6" ht="12.75" hidden="1" outlineLevel="1">
      <c r="A604" s="9"/>
      <c r="B604" t="s">
        <v>2380</v>
      </c>
      <c r="C604" t="s">
        <v>836</v>
      </c>
      <c r="D604" t="s">
        <v>857</v>
      </c>
      <c r="E604" s="2">
        <v>805030</v>
      </c>
      <c r="F604" t="s">
        <v>2381</v>
      </c>
    </row>
    <row r="605" spans="1:6" ht="12.75" hidden="1" outlineLevel="1">
      <c r="A605" s="9"/>
      <c r="B605" t="s">
        <v>2382</v>
      </c>
      <c r="C605" t="s">
        <v>836</v>
      </c>
      <c r="D605" t="s">
        <v>842</v>
      </c>
      <c r="E605" s="2">
        <v>22413</v>
      </c>
      <c r="F605" t="s">
        <v>2383</v>
      </c>
    </row>
    <row r="606" spans="1:6" ht="12.75" hidden="1" outlineLevel="1">
      <c r="A606" s="9"/>
      <c r="B606" t="s">
        <v>2384</v>
      </c>
      <c r="C606" t="s">
        <v>836</v>
      </c>
      <c r="D606" t="s">
        <v>839</v>
      </c>
      <c r="E606" s="2">
        <v>150280</v>
      </c>
      <c r="F606" t="s">
        <v>2384</v>
      </c>
    </row>
    <row r="607" spans="1:6" ht="12.75" hidden="1" outlineLevel="1">
      <c r="A607" s="9"/>
      <c r="B607" t="s">
        <v>2385</v>
      </c>
      <c r="C607" t="s">
        <v>836</v>
      </c>
      <c r="D607" t="s">
        <v>846</v>
      </c>
      <c r="E607" s="2">
        <v>263725</v>
      </c>
      <c r="F607" t="s">
        <v>2385</v>
      </c>
    </row>
    <row r="608" spans="1:6" ht="12.75" hidden="1" outlineLevel="1">
      <c r="A608" s="9"/>
      <c r="B608" t="s">
        <v>2386</v>
      </c>
      <c r="C608" t="s">
        <v>836</v>
      </c>
      <c r="D608" t="s">
        <v>1213</v>
      </c>
      <c r="E608" s="2">
        <v>13875</v>
      </c>
      <c r="F608" t="s">
        <v>2386</v>
      </c>
    </row>
    <row r="609" spans="1:6" ht="12.75" hidden="1" outlineLevel="1">
      <c r="A609" s="9"/>
      <c r="B609" t="s">
        <v>2387</v>
      </c>
      <c r="C609" t="s">
        <v>836</v>
      </c>
      <c r="D609" t="s">
        <v>839</v>
      </c>
      <c r="E609" s="2">
        <v>231540</v>
      </c>
      <c r="F609" t="s">
        <v>2387</v>
      </c>
    </row>
    <row r="610" spans="1:5" ht="12.75" hidden="1" outlineLevel="1">
      <c r="A610" s="9"/>
      <c r="B610" t="s">
        <v>2388</v>
      </c>
      <c r="C610" t="s">
        <v>836</v>
      </c>
      <c r="D610" t="s">
        <v>839</v>
      </c>
      <c r="E610" s="2">
        <v>89094</v>
      </c>
    </row>
    <row r="611" spans="1:5" ht="12.75" hidden="1" outlineLevel="1">
      <c r="A611" s="9"/>
      <c r="B611" t="s">
        <v>2389</v>
      </c>
      <c r="C611" t="s">
        <v>836</v>
      </c>
      <c r="D611" t="s">
        <v>839</v>
      </c>
      <c r="E611" s="2">
        <v>3309390</v>
      </c>
    </row>
    <row r="612" spans="1:6" ht="12.75" hidden="1" outlineLevel="1">
      <c r="A612" s="9"/>
      <c r="B612" t="s">
        <v>2390</v>
      </c>
      <c r="C612" t="s">
        <v>836</v>
      </c>
      <c r="D612" t="s">
        <v>842</v>
      </c>
      <c r="E612" s="2">
        <v>121790</v>
      </c>
      <c r="F612" t="s">
        <v>2390</v>
      </c>
    </row>
    <row r="613" spans="1:7" ht="12.75" hidden="1" outlineLevel="1">
      <c r="A613" s="9"/>
      <c r="B613" t="s">
        <v>2391</v>
      </c>
      <c r="C613" t="s">
        <v>836</v>
      </c>
      <c r="D613" t="s">
        <v>1017</v>
      </c>
      <c r="E613" s="2">
        <v>1796067</v>
      </c>
      <c r="F613" t="s">
        <v>2392</v>
      </c>
      <c r="G613" s="18" t="s">
        <v>2391</v>
      </c>
    </row>
    <row r="614" spans="1:6" ht="12.75" hidden="1" outlineLevel="1">
      <c r="A614" s="9"/>
      <c r="B614" t="s">
        <v>2393</v>
      </c>
      <c r="C614" t="s">
        <v>836</v>
      </c>
      <c r="D614" t="s">
        <v>842</v>
      </c>
      <c r="E614" s="2">
        <v>113405</v>
      </c>
      <c r="F614" t="s">
        <v>2393</v>
      </c>
    </row>
    <row r="615" spans="1:12" ht="12.75" hidden="1" outlineLevel="1">
      <c r="A615" s="9"/>
      <c r="B615" t="s">
        <v>2394</v>
      </c>
      <c r="C615" t="s">
        <v>836</v>
      </c>
      <c r="D615" t="s">
        <v>1141</v>
      </c>
      <c r="E615" s="2">
        <v>12708572</v>
      </c>
      <c r="F615" t="s">
        <v>2394</v>
      </c>
      <c r="G615" s="18" t="s">
        <v>2395</v>
      </c>
      <c r="H615" t="s">
        <v>2396</v>
      </c>
      <c r="I615" t="s">
        <v>2397</v>
      </c>
      <c r="J615" t="s">
        <v>2398</v>
      </c>
      <c r="K615" t="s">
        <v>2399</v>
      </c>
      <c r="L615" t="s">
        <v>2400</v>
      </c>
    </row>
    <row r="616" spans="1:6" ht="12.75" hidden="1" outlineLevel="1">
      <c r="A616" s="9"/>
      <c r="B616" t="s">
        <v>2401</v>
      </c>
      <c r="C616" t="s">
        <v>836</v>
      </c>
      <c r="D616" t="s">
        <v>842</v>
      </c>
      <c r="E616" s="2">
        <v>29561</v>
      </c>
      <c r="F616" t="s">
        <v>2402</v>
      </c>
    </row>
    <row r="617" spans="1:6" ht="12.75" hidden="1" outlineLevel="1">
      <c r="A617" s="9"/>
      <c r="B617" t="s">
        <v>2403</v>
      </c>
      <c r="C617" t="s">
        <v>836</v>
      </c>
      <c r="D617" t="s">
        <v>839</v>
      </c>
      <c r="E617" s="2">
        <v>86152</v>
      </c>
      <c r="F617" t="s">
        <v>2403</v>
      </c>
    </row>
    <row r="618" spans="1:6" ht="12.75" hidden="1" outlineLevel="1">
      <c r="A618" s="9"/>
      <c r="B618" t="s">
        <v>2404</v>
      </c>
      <c r="C618" t="s">
        <v>836</v>
      </c>
      <c r="D618" t="s">
        <v>839</v>
      </c>
      <c r="E618" s="2">
        <v>120224</v>
      </c>
      <c r="F618" t="s">
        <v>2404</v>
      </c>
    </row>
    <row r="619" spans="1:10" ht="12.75" hidden="1" outlineLevel="1">
      <c r="A619" s="9"/>
      <c r="B619" t="s">
        <v>2405</v>
      </c>
      <c r="C619" t="s">
        <v>836</v>
      </c>
      <c r="D619" t="s">
        <v>1141</v>
      </c>
      <c r="E619" s="2">
        <v>2177615</v>
      </c>
      <c r="F619" t="s">
        <v>2405</v>
      </c>
      <c r="G619" s="18" t="s">
        <v>2406</v>
      </c>
      <c r="H619" t="s">
        <v>2407</v>
      </c>
      <c r="I619" t="s">
        <v>2408</v>
      </c>
      <c r="J619" t="s">
        <v>2409</v>
      </c>
    </row>
    <row r="620" spans="1:6" ht="12.75" hidden="1" outlineLevel="1">
      <c r="A620" s="9"/>
      <c r="B620" t="s">
        <v>2410</v>
      </c>
      <c r="C620" t="s">
        <v>836</v>
      </c>
      <c r="D620" t="s">
        <v>857</v>
      </c>
      <c r="E620" s="2">
        <v>335038</v>
      </c>
      <c r="F620" t="s">
        <v>2410</v>
      </c>
    </row>
    <row r="621" spans="1:6" ht="12.75" hidden="1" outlineLevel="1">
      <c r="A621" s="9"/>
      <c r="B621" t="s">
        <v>2411</v>
      </c>
      <c r="C621" t="s">
        <v>836</v>
      </c>
      <c r="D621" t="s">
        <v>846</v>
      </c>
      <c r="E621" s="2">
        <v>726546</v>
      </c>
      <c r="F621" t="s">
        <v>2411</v>
      </c>
    </row>
    <row r="622" spans="1:6" ht="12.75" hidden="1" outlineLevel="1">
      <c r="A622" s="9"/>
      <c r="B622" t="s">
        <v>2412</v>
      </c>
      <c r="C622" t="s">
        <v>836</v>
      </c>
      <c r="D622" t="s">
        <v>839</v>
      </c>
      <c r="E622" s="2">
        <v>398128</v>
      </c>
      <c r="F622" t="s">
        <v>2412</v>
      </c>
    </row>
    <row r="623" spans="1:6" ht="12.75" hidden="1" outlineLevel="1">
      <c r="A623" s="9"/>
      <c r="B623" t="s">
        <v>2380</v>
      </c>
      <c r="C623" t="s">
        <v>862</v>
      </c>
      <c r="D623" t="s">
        <v>842</v>
      </c>
      <c r="E623" s="2">
        <v>562650</v>
      </c>
      <c r="F623" t="s">
        <v>2381</v>
      </c>
    </row>
    <row r="624" spans="1:6" ht="12.75" hidden="1" outlineLevel="1">
      <c r="A624" s="9"/>
      <c r="B624" t="s">
        <v>2413</v>
      </c>
      <c r="C624" t="s">
        <v>862</v>
      </c>
      <c r="D624" t="s">
        <v>839</v>
      </c>
      <c r="E624" s="2">
        <v>851003</v>
      </c>
      <c r="F624" t="s">
        <v>2413</v>
      </c>
    </row>
    <row r="625" spans="1:6" ht="12.75" hidden="1" outlineLevel="1">
      <c r="A625" s="9"/>
      <c r="B625" t="s">
        <v>2384</v>
      </c>
      <c r="C625" t="s">
        <v>862</v>
      </c>
      <c r="D625" t="s">
        <v>846</v>
      </c>
      <c r="E625" s="2">
        <v>2838</v>
      </c>
      <c r="F625" t="s">
        <v>2384</v>
      </c>
    </row>
    <row r="626" spans="1:6" ht="12.75" hidden="1" outlineLevel="1">
      <c r="A626" s="9"/>
      <c r="B626" t="s">
        <v>2385</v>
      </c>
      <c r="C626" t="s">
        <v>862</v>
      </c>
      <c r="D626" t="s">
        <v>846</v>
      </c>
      <c r="E626" s="2">
        <v>105276</v>
      </c>
      <c r="F626" t="s">
        <v>2385</v>
      </c>
    </row>
    <row r="627" spans="1:6" ht="12.75" hidden="1" outlineLevel="1">
      <c r="A627" s="9"/>
      <c r="B627" t="s">
        <v>2414</v>
      </c>
      <c r="C627" t="s">
        <v>862</v>
      </c>
      <c r="D627" t="s">
        <v>839</v>
      </c>
      <c r="E627" s="2">
        <v>1215808</v>
      </c>
      <c r="F627" t="s">
        <v>2414</v>
      </c>
    </row>
    <row r="628" spans="1:9" ht="12.75" hidden="1" outlineLevel="1">
      <c r="A628" s="9"/>
      <c r="B628" t="s">
        <v>2406</v>
      </c>
      <c r="C628" t="s">
        <v>862</v>
      </c>
      <c r="D628" t="s">
        <v>1141</v>
      </c>
      <c r="E628" s="2">
        <v>1246476</v>
      </c>
      <c r="F628" t="s">
        <v>2406</v>
      </c>
      <c r="G628" s="18" t="s">
        <v>2407</v>
      </c>
      <c r="H628" t="s">
        <v>2393</v>
      </c>
      <c r="I628" t="s">
        <v>2415</v>
      </c>
    </row>
    <row r="629" spans="1:5" ht="12.75" hidden="1" outlineLevel="1">
      <c r="A629" s="9"/>
      <c r="B629" t="s">
        <v>2388</v>
      </c>
      <c r="C629" t="s">
        <v>862</v>
      </c>
      <c r="D629" t="s">
        <v>839</v>
      </c>
      <c r="E629" s="2">
        <v>305357</v>
      </c>
    </row>
    <row r="630" spans="1:6" ht="12.75" hidden="1" outlineLevel="1">
      <c r="A630" s="9"/>
      <c r="B630" t="s">
        <v>2416</v>
      </c>
      <c r="C630" t="s">
        <v>862</v>
      </c>
      <c r="D630" t="s">
        <v>839</v>
      </c>
      <c r="E630" s="2">
        <v>2589472</v>
      </c>
      <c r="F630" t="s">
        <v>2417</v>
      </c>
    </row>
    <row r="631" spans="1:5" ht="12.75" hidden="1" outlineLevel="1">
      <c r="A631" s="9"/>
      <c r="B631" t="s">
        <v>2389</v>
      </c>
      <c r="C631" t="s">
        <v>862</v>
      </c>
      <c r="D631" t="s">
        <v>846</v>
      </c>
      <c r="E631" s="2">
        <v>1460796</v>
      </c>
    </row>
    <row r="632" spans="1:6" ht="12.75" hidden="1" outlineLevel="1">
      <c r="A632" s="9"/>
      <c r="B632" t="s">
        <v>2390</v>
      </c>
      <c r="C632" t="s">
        <v>862</v>
      </c>
      <c r="D632" t="s">
        <v>842</v>
      </c>
      <c r="E632" s="2">
        <v>61019</v>
      </c>
      <c r="F632" t="s">
        <v>2390</v>
      </c>
    </row>
    <row r="633" spans="1:6" ht="12.75" hidden="1" outlineLevel="1">
      <c r="A633" s="9"/>
      <c r="B633" t="s">
        <v>2393</v>
      </c>
      <c r="C633" t="s">
        <v>862</v>
      </c>
      <c r="D633" t="s">
        <v>842</v>
      </c>
      <c r="E633" s="2">
        <v>21311</v>
      </c>
      <c r="F633" t="s">
        <v>2393</v>
      </c>
    </row>
    <row r="634" spans="1:6" ht="12.75" hidden="1" outlineLevel="1">
      <c r="A634" s="9"/>
      <c r="B634" t="s">
        <v>2401</v>
      </c>
      <c r="C634" t="s">
        <v>862</v>
      </c>
      <c r="D634" t="s">
        <v>842</v>
      </c>
      <c r="E634" s="2">
        <v>20794</v>
      </c>
      <c r="F634" t="s">
        <v>2402</v>
      </c>
    </row>
    <row r="635" spans="1:6" ht="12.75" hidden="1" outlineLevel="1">
      <c r="A635" s="9"/>
      <c r="B635" t="s">
        <v>2412</v>
      </c>
      <c r="C635" t="s">
        <v>862</v>
      </c>
      <c r="D635" t="s">
        <v>839</v>
      </c>
      <c r="E635" s="2">
        <v>317376</v>
      </c>
      <c r="F635" t="s">
        <v>2412</v>
      </c>
    </row>
    <row r="636" spans="1:5" ht="12.75" collapsed="1">
      <c r="A636" s="9" t="s">
        <v>2256</v>
      </c>
      <c r="D636" s="9">
        <f>COUNTA(D637:D679)</f>
        <v>43</v>
      </c>
      <c r="E636" s="10">
        <f>SUM(E637:E679)</f>
        <v>30950589</v>
      </c>
    </row>
    <row r="637" spans="1:6" ht="12.75" hidden="1" outlineLevel="1">
      <c r="A637" s="9"/>
      <c r="B637" t="s">
        <v>2257</v>
      </c>
      <c r="C637" t="s">
        <v>836</v>
      </c>
      <c r="D637" t="s">
        <v>839</v>
      </c>
      <c r="E637" s="2">
        <v>1257342</v>
      </c>
      <c r="F637" t="s">
        <v>2257</v>
      </c>
    </row>
    <row r="638" spans="1:6" ht="12.75" hidden="1" outlineLevel="1">
      <c r="A638" s="9"/>
      <c r="B638" t="s">
        <v>2258</v>
      </c>
      <c r="C638" t="s">
        <v>836</v>
      </c>
      <c r="D638" t="s">
        <v>846</v>
      </c>
      <c r="E638" s="2">
        <v>421466</v>
      </c>
      <c r="F638" t="s">
        <v>2259</v>
      </c>
    </row>
    <row r="639" spans="1:10" ht="12.75" hidden="1" outlineLevel="1">
      <c r="A639" s="9"/>
      <c r="B639" t="s">
        <v>2260</v>
      </c>
      <c r="C639" t="s">
        <v>836</v>
      </c>
      <c r="D639" t="s">
        <v>1141</v>
      </c>
      <c r="E639" s="2">
        <v>7300610</v>
      </c>
      <c r="F639" t="s">
        <v>2260</v>
      </c>
      <c r="G639" s="18" t="s">
        <v>2261</v>
      </c>
      <c r="H639" t="s">
        <v>2262</v>
      </c>
      <c r="I639" t="s">
        <v>2263</v>
      </c>
      <c r="J639" t="s">
        <v>2264</v>
      </c>
    </row>
    <row r="640" spans="1:6" ht="12.75" hidden="1" outlineLevel="1">
      <c r="A640" s="9"/>
      <c r="B640" t="s">
        <v>2265</v>
      </c>
      <c r="C640" t="s">
        <v>836</v>
      </c>
      <c r="D640" t="s">
        <v>839</v>
      </c>
      <c r="E640" s="2">
        <v>248778</v>
      </c>
      <c r="F640" t="s">
        <v>2265</v>
      </c>
    </row>
    <row r="641" spans="1:12" ht="12.75" hidden="1" outlineLevel="1">
      <c r="A641" s="9"/>
      <c r="B641" t="s">
        <v>2266</v>
      </c>
      <c r="C641" t="s">
        <v>836</v>
      </c>
      <c r="D641" t="s">
        <v>1017</v>
      </c>
      <c r="E641" s="2">
        <v>24158</v>
      </c>
      <c r="F641" t="s">
        <v>2266</v>
      </c>
      <c r="G641" s="18" t="s">
        <v>2267</v>
      </c>
      <c r="H641" t="s">
        <v>2268</v>
      </c>
      <c r="I641" t="s">
        <v>2269</v>
      </c>
      <c r="J641" t="s">
        <v>2270</v>
      </c>
      <c r="K641" t="s">
        <v>2271</v>
      </c>
      <c r="L641" t="s">
        <v>2272</v>
      </c>
    </row>
    <row r="642" spans="1:6" ht="12.75" hidden="1" outlineLevel="1">
      <c r="A642" s="9"/>
      <c r="B642" t="s">
        <v>2273</v>
      </c>
      <c r="C642" t="s">
        <v>836</v>
      </c>
      <c r="D642" t="s">
        <v>842</v>
      </c>
      <c r="E642" s="2">
        <v>536176</v>
      </c>
      <c r="F642" t="s">
        <v>2273</v>
      </c>
    </row>
    <row r="643" spans="1:6" ht="12.75" hidden="1" outlineLevel="1">
      <c r="A643" s="9"/>
      <c r="B643" t="s">
        <v>2274</v>
      </c>
      <c r="C643" t="s">
        <v>836</v>
      </c>
      <c r="D643" t="s">
        <v>941</v>
      </c>
      <c r="E643" s="2">
        <v>457600</v>
      </c>
      <c r="F643" t="s">
        <v>2275</v>
      </c>
    </row>
    <row r="644" spans="1:6" ht="12.75" hidden="1" outlineLevel="1">
      <c r="A644" s="9"/>
      <c r="B644" t="s">
        <v>2276</v>
      </c>
      <c r="C644" t="s">
        <v>836</v>
      </c>
      <c r="D644" t="s">
        <v>842</v>
      </c>
      <c r="E644" s="2">
        <v>42130</v>
      </c>
      <c r="F644" t="s">
        <v>2276</v>
      </c>
    </row>
    <row r="645" spans="1:6" ht="12.75" hidden="1" outlineLevel="1">
      <c r="A645" s="9"/>
      <c r="B645" t="s">
        <v>2277</v>
      </c>
      <c r="C645" t="s">
        <v>836</v>
      </c>
      <c r="D645" t="s">
        <v>842</v>
      </c>
      <c r="E645" s="2">
        <v>27819</v>
      </c>
      <c r="F645" t="s">
        <v>2277</v>
      </c>
    </row>
    <row r="646" spans="1:6" ht="12.75" hidden="1" outlineLevel="1">
      <c r="A646" s="9"/>
      <c r="B646" t="s">
        <v>2278</v>
      </c>
      <c r="C646" t="s">
        <v>836</v>
      </c>
      <c r="D646" t="s">
        <v>846</v>
      </c>
      <c r="E646" s="2">
        <v>778392</v>
      </c>
      <c r="F646" t="s">
        <v>2278</v>
      </c>
    </row>
    <row r="647" spans="1:6" ht="12.75" hidden="1" outlineLevel="1">
      <c r="A647" s="9"/>
      <c r="B647" t="s">
        <v>2279</v>
      </c>
      <c r="C647" t="s">
        <v>836</v>
      </c>
      <c r="D647" t="s">
        <v>842</v>
      </c>
      <c r="E647" s="2">
        <v>14678</v>
      </c>
      <c r="F647" t="s">
        <v>2279</v>
      </c>
    </row>
    <row r="648" spans="1:6" ht="12.75" hidden="1" outlineLevel="1">
      <c r="A648" s="9"/>
      <c r="B648" t="s">
        <v>2280</v>
      </c>
      <c r="C648" t="s">
        <v>836</v>
      </c>
      <c r="D648" t="s">
        <v>846</v>
      </c>
      <c r="E648" s="2">
        <v>14819</v>
      </c>
      <c r="F648" t="s">
        <v>2280</v>
      </c>
    </row>
    <row r="649" spans="1:6" ht="12.75" hidden="1" outlineLevel="1">
      <c r="A649" s="9"/>
      <c r="B649" t="s">
        <v>2281</v>
      </c>
      <c r="C649" t="s">
        <v>836</v>
      </c>
      <c r="D649" t="s">
        <v>839</v>
      </c>
      <c r="E649" s="2">
        <v>1094940</v>
      </c>
      <c r="F649" t="s">
        <v>2281</v>
      </c>
    </row>
    <row r="650" spans="1:6" ht="12.75" hidden="1" outlineLevel="1">
      <c r="A650" s="9"/>
      <c r="B650" t="s">
        <v>2282</v>
      </c>
      <c r="C650" t="s">
        <v>836</v>
      </c>
      <c r="D650" t="s">
        <v>849</v>
      </c>
      <c r="E650" s="2">
        <v>236640</v>
      </c>
      <c r="F650" t="s">
        <v>2282</v>
      </c>
    </row>
    <row r="651" spans="1:6" ht="12.75" hidden="1" outlineLevel="1">
      <c r="A651" s="9"/>
      <c r="B651" t="s">
        <v>2283</v>
      </c>
      <c r="C651" t="s">
        <v>836</v>
      </c>
      <c r="D651" t="s">
        <v>846</v>
      </c>
      <c r="E651" s="2">
        <v>6147336</v>
      </c>
      <c r="F651" t="s">
        <v>2284</v>
      </c>
    </row>
    <row r="652" spans="1:6" ht="12.75" hidden="1" outlineLevel="1">
      <c r="A652" s="9"/>
      <c r="B652" t="s">
        <v>2285</v>
      </c>
      <c r="C652" t="s">
        <v>836</v>
      </c>
      <c r="D652" t="s">
        <v>842</v>
      </c>
      <c r="E652" s="2">
        <v>14544</v>
      </c>
      <c r="F652" t="s">
        <v>2285</v>
      </c>
    </row>
    <row r="653" spans="1:6" ht="12.75" hidden="1" outlineLevel="1">
      <c r="A653" s="9"/>
      <c r="B653" t="s">
        <v>2286</v>
      </c>
      <c r="C653" t="s">
        <v>836</v>
      </c>
      <c r="D653" t="s">
        <v>839</v>
      </c>
      <c r="E653" s="2">
        <v>47880</v>
      </c>
      <c r="F653" t="s">
        <v>2287</v>
      </c>
    </row>
    <row r="654" spans="1:6" ht="12.75" hidden="1" outlineLevel="1">
      <c r="A654" s="9"/>
      <c r="B654" t="s">
        <v>2257</v>
      </c>
      <c r="C654" t="s">
        <v>862</v>
      </c>
      <c r="D654" t="s">
        <v>839</v>
      </c>
      <c r="E654" s="2">
        <v>14504</v>
      </c>
      <c r="F654" t="s">
        <v>2257</v>
      </c>
    </row>
    <row r="655" spans="1:6" ht="12.75" hidden="1" outlineLevel="1">
      <c r="A655" s="9"/>
      <c r="B655" t="s">
        <v>2288</v>
      </c>
      <c r="C655" t="s">
        <v>862</v>
      </c>
      <c r="D655" t="s">
        <v>844</v>
      </c>
      <c r="E655" s="2">
        <v>233632</v>
      </c>
      <c r="F655" t="s">
        <v>2288</v>
      </c>
    </row>
    <row r="656" spans="1:6" ht="12.75" hidden="1" outlineLevel="1">
      <c r="A656" s="9"/>
      <c r="B656" t="s">
        <v>2289</v>
      </c>
      <c r="C656" t="s">
        <v>862</v>
      </c>
      <c r="D656" t="s">
        <v>842</v>
      </c>
      <c r="E656" s="2">
        <v>145452</v>
      </c>
      <c r="F656" t="s">
        <v>2290</v>
      </c>
    </row>
    <row r="657" spans="1:6" ht="12.75" hidden="1" outlineLevel="1">
      <c r="A657" s="9"/>
      <c r="B657" t="s">
        <v>2291</v>
      </c>
      <c r="C657" t="s">
        <v>862</v>
      </c>
      <c r="D657" t="s">
        <v>839</v>
      </c>
      <c r="E657" s="2">
        <v>69158</v>
      </c>
      <c r="F657" t="s">
        <v>2292</v>
      </c>
    </row>
    <row r="658" spans="1:5" ht="12.75" hidden="1" outlineLevel="1">
      <c r="A658" s="9"/>
      <c r="B658" t="s">
        <v>2293</v>
      </c>
      <c r="C658" t="s">
        <v>862</v>
      </c>
      <c r="D658" t="s">
        <v>842</v>
      </c>
      <c r="E658" s="2">
        <v>68992</v>
      </c>
    </row>
    <row r="659" spans="1:6" ht="12.75" hidden="1" outlineLevel="1">
      <c r="A659" s="9"/>
      <c r="B659" t="s">
        <v>2294</v>
      </c>
      <c r="C659" t="s">
        <v>862</v>
      </c>
      <c r="D659" t="s">
        <v>839</v>
      </c>
      <c r="E659" s="2">
        <v>1396984</v>
      </c>
      <c r="F659" t="s">
        <v>2294</v>
      </c>
    </row>
    <row r="660" spans="1:7" ht="12.75" hidden="1" outlineLevel="1">
      <c r="A660" s="9"/>
      <c r="B660" t="s">
        <v>2266</v>
      </c>
      <c r="C660" t="s">
        <v>862</v>
      </c>
      <c r="D660" t="s">
        <v>1017</v>
      </c>
      <c r="E660" s="2">
        <v>47886</v>
      </c>
      <c r="F660" t="s">
        <v>2266</v>
      </c>
      <c r="G660" s="18" t="s">
        <v>2271</v>
      </c>
    </row>
    <row r="661" spans="1:6" ht="12.75" hidden="1" outlineLevel="1">
      <c r="A661" s="9"/>
      <c r="B661" t="s">
        <v>2273</v>
      </c>
      <c r="C661" t="s">
        <v>862</v>
      </c>
      <c r="D661" t="s">
        <v>941</v>
      </c>
      <c r="E661" s="2">
        <v>2088</v>
      </c>
      <c r="F661" t="s">
        <v>2273</v>
      </c>
    </row>
    <row r="662" spans="1:5" ht="12.75" hidden="1" outlineLevel="1">
      <c r="A662" s="9"/>
      <c r="B662" t="s">
        <v>2295</v>
      </c>
      <c r="C662" t="s">
        <v>862</v>
      </c>
      <c r="D662" t="s">
        <v>842</v>
      </c>
      <c r="E662" s="2">
        <v>40067</v>
      </c>
    </row>
    <row r="663" spans="1:6" ht="12.75" hidden="1" outlineLevel="1">
      <c r="A663" s="9"/>
      <c r="B663" t="s">
        <v>2296</v>
      </c>
      <c r="C663" t="s">
        <v>862</v>
      </c>
      <c r="D663" t="s">
        <v>839</v>
      </c>
      <c r="E663" s="2">
        <v>341931</v>
      </c>
      <c r="F663" t="s">
        <v>2296</v>
      </c>
    </row>
    <row r="664" spans="1:6" ht="12.75" hidden="1" outlineLevel="1">
      <c r="A664" s="9"/>
      <c r="B664" t="s">
        <v>2297</v>
      </c>
      <c r="C664" t="s">
        <v>862</v>
      </c>
      <c r="D664" t="s">
        <v>839</v>
      </c>
      <c r="E664" s="2">
        <v>73743</v>
      </c>
      <c r="F664" t="s">
        <v>2297</v>
      </c>
    </row>
    <row r="665" spans="1:6" ht="12.75" hidden="1" outlineLevel="1">
      <c r="A665" s="9"/>
      <c r="B665" t="s">
        <v>2278</v>
      </c>
      <c r="C665" t="s">
        <v>862</v>
      </c>
      <c r="D665" t="s">
        <v>839</v>
      </c>
      <c r="E665" s="2">
        <v>404950</v>
      </c>
      <c r="F665" t="s">
        <v>2278</v>
      </c>
    </row>
    <row r="666" spans="1:6" ht="12.75" hidden="1" outlineLevel="1">
      <c r="A666" s="9"/>
      <c r="B666" t="s">
        <v>2298</v>
      </c>
      <c r="C666" t="s">
        <v>862</v>
      </c>
      <c r="D666" t="s">
        <v>839</v>
      </c>
      <c r="E666" s="2">
        <v>50456</v>
      </c>
      <c r="F666" t="s">
        <v>2298</v>
      </c>
    </row>
    <row r="667" spans="1:6" ht="12.75" hidden="1" outlineLevel="1">
      <c r="A667" s="9"/>
      <c r="B667" t="s">
        <v>2261</v>
      </c>
      <c r="C667" t="s">
        <v>862</v>
      </c>
      <c r="D667" t="s">
        <v>842</v>
      </c>
      <c r="E667" s="2">
        <v>1247076</v>
      </c>
      <c r="F667" t="s">
        <v>2261</v>
      </c>
    </row>
    <row r="668" spans="1:6" ht="12.75" hidden="1" outlineLevel="1">
      <c r="A668" s="9"/>
      <c r="B668" t="s">
        <v>2299</v>
      </c>
      <c r="C668" t="s">
        <v>862</v>
      </c>
      <c r="D668" t="s">
        <v>846</v>
      </c>
      <c r="E668" s="2">
        <v>251781</v>
      </c>
      <c r="F668" t="s">
        <v>2299</v>
      </c>
    </row>
    <row r="669" spans="1:6" ht="12.75" hidden="1" outlineLevel="1">
      <c r="A669" s="9"/>
      <c r="B669" t="s">
        <v>2300</v>
      </c>
      <c r="C669" t="s">
        <v>862</v>
      </c>
      <c r="D669" t="s">
        <v>839</v>
      </c>
      <c r="E669" s="2">
        <v>959968</v>
      </c>
      <c r="F669" t="s">
        <v>2301</v>
      </c>
    </row>
    <row r="670" spans="1:6" ht="12.75" hidden="1" outlineLevel="1">
      <c r="A670" s="9"/>
      <c r="B670" t="s">
        <v>2302</v>
      </c>
      <c r="C670" t="s">
        <v>862</v>
      </c>
      <c r="D670" t="s">
        <v>839</v>
      </c>
      <c r="E670" s="2">
        <v>2808364</v>
      </c>
      <c r="F670" t="s">
        <v>2263</v>
      </c>
    </row>
    <row r="671" spans="1:6" ht="12.75" hidden="1" outlineLevel="1">
      <c r="A671" s="9"/>
      <c r="B671" t="s">
        <v>2303</v>
      </c>
      <c r="C671" t="s">
        <v>862</v>
      </c>
      <c r="D671" t="s">
        <v>846</v>
      </c>
      <c r="E671" s="2">
        <v>44240</v>
      </c>
      <c r="F671" t="s">
        <v>2303</v>
      </c>
    </row>
    <row r="672" spans="1:6" ht="12.75" hidden="1" outlineLevel="1">
      <c r="A672" s="9"/>
      <c r="B672" t="s">
        <v>2279</v>
      </c>
      <c r="C672" t="s">
        <v>862</v>
      </c>
      <c r="D672" t="s">
        <v>842</v>
      </c>
      <c r="E672" s="2">
        <v>27951</v>
      </c>
      <c r="F672" t="s">
        <v>2279</v>
      </c>
    </row>
    <row r="673" spans="1:6" ht="12.75" hidden="1" outlineLevel="1">
      <c r="A673" s="9"/>
      <c r="B673" t="s">
        <v>2262</v>
      </c>
      <c r="C673" t="s">
        <v>862</v>
      </c>
      <c r="D673" t="s">
        <v>849</v>
      </c>
      <c r="E673" s="2">
        <v>27474</v>
      </c>
      <c r="F673" t="s">
        <v>2262</v>
      </c>
    </row>
    <row r="674" spans="1:6" ht="12.75" hidden="1" outlineLevel="1">
      <c r="A674" s="9"/>
      <c r="B674" t="s">
        <v>2304</v>
      </c>
      <c r="C674" t="s">
        <v>862</v>
      </c>
      <c r="D674" t="s">
        <v>941</v>
      </c>
      <c r="E674" s="2">
        <v>17346</v>
      </c>
      <c r="F674" t="s">
        <v>2304</v>
      </c>
    </row>
    <row r="675" spans="1:6" ht="12.75" hidden="1" outlineLevel="1">
      <c r="A675" s="9"/>
      <c r="B675" t="s">
        <v>2283</v>
      </c>
      <c r="C675" t="s">
        <v>862</v>
      </c>
      <c r="D675" t="s">
        <v>846</v>
      </c>
      <c r="E675" s="2">
        <v>2271132</v>
      </c>
      <c r="F675" t="s">
        <v>2284</v>
      </c>
    </row>
    <row r="676" spans="1:6" ht="12.75" hidden="1" outlineLevel="1">
      <c r="A676" s="9"/>
      <c r="B676" t="s">
        <v>2305</v>
      </c>
      <c r="C676" t="s">
        <v>862</v>
      </c>
      <c r="D676" t="s">
        <v>842</v>
      </c>
      <c r="E676" s="2">
        <v>169992</v>
      </c>
      <c r="F676" t="s">
        <v>2306</v>
      </c>
    </row>
    <row r="677" spans="1:6" ht="12.75" hidden="1" outlineLevel="1">
      <c r="A677" s="9"/>
      <c r="B677" t="s">
        <v>2307</v>
      </c>
      <c r="C677" t="s">
        <v>862</v>
      </c>
      <c r="D677" t="s">
        <v>842</v>
      </c>
      <c r="E677" s="2">
        <v>371762</v>
      </c>
      <c r="F677" t="s">
        <v>2308</v>
      </c>
    </row>
    <row r="678" spans="1:6" ht="12.75" hidden="1" outlineLevel="1">
      <c r="A678" s="9"/>
      <c r="B678" t="s">
        <v>2309</v>
      </c>
      <c r="C678" t="s">
        <v>862</v>
      </c>
      <c r="D678" t="s">
        <v>1151</v>
      </c>
      <c r="E678" s="2">
        <v>1100840</v>
      </c>
      <c r="F678" t="s">
        <v>2309</v>
      </c>
    </row>
    <row r="679" spans="1:6" ht="12.75" hidden="1" outlineLevel="1">
      <c r="A679" s="9"/>
      <c r="B679" t="s">
        <v>2310</v>
      </c>
      <c r="C679" t="s">
        <v>862</v>
      </c>
      <c r="D679" t="s">
        <v>839</v>
      </c>
      <c r="E679" s="2">
        <v>97512</v>
      </c>
      <c r="F679" t="s">
        <v>2311</v>
      </c>
    </row>
    <row r="680" spans="1:5" ht="12.75" collapsed="1">
      <c r="A680" s="9" t="s">
        <v>1345</v>
      </c>
      <c r="D680" s="9">
        <f>COUNTA(D681:D708)</f>
        <v>28</v>
      </c>
      <c r="E680" s="10">
        <f>SUM(E681:E708)</f>
        <v>21602677</v>
      </c>
    </row>
    <row r="681" spans="1:6" ht="12.75" hidden="1" outlineLevel="1" collapsed="1">
      <c r="A681" s="9"/>
      <c r="B681" t="s">
        <v>1346</v>
      </c>
      <c r="C681" t="s">
        <v>836</v>
      </c>
      <c r="D681" t="s">
        <v>886</v>
      </c>
      <c r="E681" s="2">
        <v>141906</v>
      </c>
      <c r="F681" t="s">
        <v>1347</v>
      </c>
    </row>
    <row r="682" spans="1:6" ht="12.75" hidden="1" outlineLevel="1">
      <c r="A682" s="9"/>
      <c r="B682" t="s">
        <v>1348</v>
      </c>
      <c r="C682" t="s">
        <v>836</v>
      </c>
      <c r="D682" t="s">
        <v>857</v>
      </c>
      <c r="E682" s="2">
        <v>145110</v>
      </c>
      <c r="F682" t="s">
        <v>1348</v>
      </c>
    </row>
    <row r="683" spans="1:5" ht="12.75" hidden="1" outlineLevel="1" collapsed="1">
      <c r="A683" s="9"/>
      <c r="B683" t="s">
        <v>1349</v>
      </c>
      <c r="C683" t="s">
        <v>836</v>
      </c>
      <c r="D683" t="s">
        <v>846</v>
      </c>
      <c r="E683" s="2">
        <v>2651488</v>
      </c>
    </row>
    <row r="684" spans="1:6" ht="12.75" hidden="1" outlineLevel="1">
      <c r="A684" s="9"/>
      <c r="B684" t="s">
        <v>1350</v>
      </c>
      <c r="C684" t="s">
        <v>836</v>
      </c>
      <c r="D684" t="s">
        <v>881</v>
      </c>
      <c r="E684" s="2">
        <v>236700</v>
      </c>
      <c r="F684" t="s">
        <v>1351</v>
      </c>
    </row>
    <row r="685" spans="1:6" ht="12.75" hidden="1" outlineLevel="1">
      <c r="A685" s="9"/>
      <c r="B685" t="s">
        <v>1352</v>
      </c>
      <c r="C685" t="s">
        <v>836</v>
      </c>
      <c r="D685" t="s">
        <v>849</v>
      </c>
      <c r="E685" s="2">
        <v>4104179</v>
      </c>
      <c r="F685" t="s">
        <v>1353</v>
      </c>
    </row>
    <row r="686" spans="1:6" ht="12.75" hidden="1" outlineLevel="1">
      <c r="A686" s="9"/>
      <c r="B686" t="s">
        <v>1354</v>
      </c>
      <c r="C686" t="s">
        <v>836</v>
      </c>
      <c r="D686" t="s">
        <v>941</v>
      </c>
      <c r="E686" s="2">
        <v>210926</v>
      </c>
      <c r="F686" t="s">
        <v>1354</v>
      </c>
    </row>
    <row r="687" spans="1:6" ht="12.75" hidden="1" outlineLevel="1" collapsed="1">
      <c r="A687" s="9"/>
      <c r="B687" t="s">
        <v>1355</v>
      </c>
      <c r="C687" t="s">
        <v>836</v>
      </c>
      <c r="D687" t="s">
        <v>842</v>
      </c>
      <c r="E687" s="2">
        <v>129116</v>
      </c>
      <c r="F687" t="s">
        <v>1355</v>
      </c>
    </row>
    <row r="688" spans="1:6" ht="12.75" hidden="1" outlineLevel="1">
      <c r="A688" s="9"/>
      <c r="B688" t="s">
        <v>1356</v>
      </c>
      <c r="C688" t="s">
        <v>836</v>
      </c>
      <c r="D688" t="s">
        <v>842</v>
      </c>
      <c r="E688" s="2">
        <v>3034</v>
      </c>
      <c r="F688" t="s">
        <v>1356</v>
      </c>
    </row>
    <row r="689" spans="1:6" ht="12.75" hidden="1" outlineLevel="1" collapsed="1">
      <c r="A689" s="9"/>
      <c r="B689" t="s">
        <v>1357</v>
      </c>
      <c r="C689" t="s">
        <v>836</v>
      </c>
      <c r="D689" t="s">
        <v>857</v>
      </c>
      <c r="E689" s="2">
        <v>18278</v>
      </c>
      <c r="F689" t="s">
        <v>1357</v>
      </c>
    </row>
    <row r="690" spans="1:6" ht="12.75" hidden="1" outlineLevel="1">
      <c r="A690" s="9"/>
      <c r="B690" t="s">
        <v>1358</v>
      </c>
      <c r="C690" t="s">
        <v>836</v>
      </c>
      <c r="D690" t="s">
        <v>846</v>
      </c>
      <c r="E690" s="2">
        <v>4675866</v>
      </c>
      <c r="F690" t="s">
        <v>1358</v>
      </c>
    </row>
    <row r="691" spans="1:6" ht="12.75" hidden="1" outlineLevel="1">
      <c r="A691" s="9"/>
      <c r="B691" t="s">
        <v>1359</v>
      </c>
      <c r="C691" t="s">
        <v>836</v>
      </c>
      <c r="D691" t="s">
        <v>842</v>
      </c>
      <c r="E691" s="2">
        <v>143472</v>
      </c>
      <c r="F691" t="s">
        <v>1359</v>
      </c>
    </row>
    <row r="692" spans="1:6" ht="12.75" hidden="1" outlineLevel="1" collapsed="1">
      <c r="A692" s="9"/>
      <c r="B692" t="s">
        <v>1360</v>
      </c>
      <c r="C692" t="s">
        <v>836</v>
      </c>
      <c r="D692" t="s">
        <v>842</v>
      </c>
      <c r="E692" s="2">
        <v>170709</v>
      </c>
      <c r="F692" t="s">
        <v>1360</v>
      </c>
    </row>
    <row r="693" spans="1:6" ht="12.75" hidden="1" outlineLevel="1">
      <c r="A693" s="9"/>
      <c r="B693" t="s">
        <v>1361</v>
      </c>
      <c r="C693" t="s">
        <v>862</v>
      </c>
      <c r="D693" t="s">
        <v>842</v>
      </c>
      <c r="E693" s="2">
        <v>86352</v>
      </c>
      <c r="F693" t="s">
        <v>1361</v>
      </c>
    </row>
    <row r="694" spans="1:7" ht="12.75" hidden="1" outlineLevel="1">
      <c r="A694" s="9"/>
      <c r="B694" t="s">
        <v>1362</v>
      </c>
      <c r="C694" t="s">
        <v>862</v>
      </c>
      <c r="D694" t="s">
        <v>1017</v>
      </c>
      <c r="E694" s="2">
        <v>1592010</v>
      </c>
      <c r="F694" t="s">
        <v>1362</v>
      </c>
      <c r="G694" s="18" t="s">
        <v>1363</v>
      </c>
    </row>
    <row r="695" spans="1:6" ht="12.75" hidden="1" outlineLevel="1" collapsed="1">
      <c r="A695" s="9"/>
      <c r="B695" t="s">
        <v>1346</v>
      </c>
      <c r="C695" t="s">
        <v>862</v>
      </c>
      <c r="D695" t="s">
        <v>886</v>
      </c>
      <c r="E695" s="2">
        <v>55414</v>
      </c>
      <c r="F695" t="s">
        <v>1347</v>
      </c>
    </row>
    <row r="696" spans="1:6" ht="12.75" hidden="1" outlineLevel="1">
      <c r="A696" s="9"/>
      <c r="B696" t="s">
        <v>1364</v>
      </c>
      <c r="C696" t="s">
        <v>862</v>
      </c>
      <c r="D696" t="s">
        <v>839</v>
      </c>
      <c r="E696" s="2">
        <v>679374</v>
      </c>
      <c r="F696" t="s">
        <v>1364</v>
      </c>
    </row>
    <row r="697" spans="1:6" ht="12.75" hidden="1" outlineLevel="1">
      <c r="A697" s="9"/>
      <c r="B697" t="s">
        <v>1348</v>
      </c>
      <c r="C697" t="s">
        <v>862</v>
      </c>
      <c r="D697" t="s">
        <v>857</v>
      </c>
      <c r="E697" s="2">
        <v>97560</v>
      </c>
      <c r="F697" t="s">
        <v>1348</v>
      </c>
    </row>
    <row r="698" spans="1:5" ht="12.75" hidden="1" outlineLevel="1">
      <c r="A698" s="9"/>
      <c r="B698" t="s">
        <v>1349</v>
      </c>
      <c r="C698" t="s">
        <v>862</v>
      </c>
      <c r="D698" t="s">
        <v>846</v>
      </c>
      <c r="E698" s="2">
        <v>1185358</v>
      </c>
    </row>
    <row r="699" spans="1:6" ht="12.75" hidden="1" outlineLevel="1">
      <c r="A699" s="9"/>
      <c r="B699" t="s">
        <v>1354</v>
      </c>
      <c r="C699" t="s">
        <v>862</v>
      </c>
      <c r="D699" t="s">
        <v>941</v>
      </c>
      <c r="E699" s="2">
        <v>111938</v>
      </c>
      <c r="F699" t="s">
        <v>1354</v>
      </c>
    </row>
    <row r="700" spans="1:6" ht="12.75" hidden="1" outlineLevel="1">
      <c r="A700" s="9"/>
      <c r="B700" t="s">
        <v>1365</v>
      </c>
      <c r="C700" t="s">
        <v>862</v>
      </c>
      <c r="D700" t="s">
        <v>857</v>
      </c>
      <c r="E700" s="2">
        <v>7000</v>
      </c>
      <c r="F700" t="s">
        <v>1365</v>
      </c>
    </row>
    <row r="701" spans="1:6" ht="12.75" hidden="1" outlineLevel="1">
      <c r="A701" s="9"/>
      <c r="B701" t="s">
        <v>1366</v>
      </c>
      <c r="C701" t="s">
        <v>862</v>
      </c>
      <c r="D701" t="s">
        <v>839</v>
      </c>
      <c r="E701" s="2">
        <v>2973225</v>
      </c>
      <c r="F701" t="s">
        <v>1367</v>
      </c>
    </row>
    <row r="702" spans="1:6" ht="12.75" hidden="1" outlineLevel="1">
      <c r="A702" s="9"/>
      <c r="B702" t="s">
        <v>1368</v>
      </c>
      <c r="C702" t="s">
        <v>862</v>
      </c>
      <c r="D702" t="s">
        <v>839</v>
      </c>
      <c r="E702" s="2">
        <v>422807</v>
      </c>
      <c r="F702" t="s">
        <v>1368</v>
      </c>
    </row>
    <row r="703" spans="1:6" ht="12.75" hidden="1" outlineLevel="1">
      <c r="A703" s="9"/>
      <c r="B703" t="s">
        <v>1369</v>
      </c>
      <c r="C703" t="s">
        <v>862</v>
      </c>
      <c r="D703" t="s">
        <v>846</v>
      </c>
      <c r="E703" s="2">
        <v>25506</v>
      </c>
      <c r="F703" t="s">
        <v>1369</v>
      </c>
    </row>
    <row r="704" spans="1:6" ht="12.75" hidden="1" outlineLevel="1" collapsed="1">
      <c r="A704" s="9"/>
      <c r="B704" t="s">
        <v>1370</v>
      </c>
      <c r="C704" t="s">
        <v>862</v>
      </c>
      <c r="D704" t="s">
        <v>842</v>
      </c>
      <c r="E704" s="2">
        <v>506688</v>
      </c>
      <c r="F704" t="s">
        <v>1370</v>
      </c>
    </row>
    <row r="705" spans="1:6" ht="12.75" hidden="1" outlineLevel="1">
      <c r="A705" s="9"/>
      <c r="B705" t="s">
        <v>1358</v>
      </c>
      <c r="C705" t="s">
        <v>862</v>
      </c>
      <c r="D705" t="s">
        <v>846</v>
      </c>
      <c r="E705" s="2">
        <v>1122660</v>
      </c>
      <c r="F705" t="s">
        <v>1358</v>
      </c>
    </row>
    <row r="706" spans="1:6" ht="12.75" hidden="1" outlineLevel="1" collapsed="1">
      <c r="A706" s="9"/>
      <c r="B706" t="s">
        <v>1359</v>
      </c>
      <c r="C706" t="s">
        <v>862</v>
      </c>
      <c r="D706" t="s">
        <v>842</v>
      </c>
      <c r="E706" s="2">
        <v>52059</v>
      </c>
      <c r="F706" t="s">
        <v>1359</v>
      </c>
    </row>
    <row r="707" spans="1:6" ht="12.75" hidden="1" outlineLevel="1">
      <c r="A707" s="9"/>
      <c r="B707" t="s">
        <v>1360</v>
      </c>
      <c r="C707" t="s">
        <v>862</v>
      </c>
      <c r="D707" t="s">
        <v>985</v>
      </c>
      <c r="E707" s="2">
        <v>18382</v>
      </c>
      <c r="F707" t="s">
        <v>1360</v>
      </c>
    </row>
    <row r="708" spans="1:6" ht="12.75" hidden="1" outlineLevel="1" collapsed="1">
      <c r="A708" s="9"/>
      <c r="B708" t="s">
        <v>1371</v>
      </c>
      <c r="C708" t="s">
        <v>862</v>
      </c>
      <c r="D708" t="s">
        <v>941</v>
      </c>
      <c r="E708" s="2">
        <v>35560</v>
      </c>
      <c r="F708" t="s">
        <v>1372</v>
      </c>
    </row>
    <row r="709" spans="1:5" ht="12.75" collapsed="1">
      <c r="A709" s="9" t="s">
        <v>1274</v>
      </c>
      <c r="D709" s="9">
        <f>COUNTA(D710:D730)</f>
        <v>21</v>
      </c>
      <c r="E709" s="10">
        <f>SUM(E710:E730)</f>
        <v>20096632</v>
      </c>
    </row>
    <row r="710" spans="2:6" ht="12.75" hidden="1" outlineLevel="1" collapsed="1">
      <c r="B710" t="s">
        <v>1275</v>
      </c>
      <c r="C710" t="s">
        <v>836</v>
      </c>
      <c r="D710" t="s">
        <v>846</v>
      </c>
      <c r="E710" s="2">
        <v>3451350</v>
      </c>
      <c r="F710" t="s">
        <v>1276</v>
      </c>
    </row>
    <row r="711" spans="2:5" ht="12.75" hidden="1" outlineLevel="1">
      <c r="B711" t="s">
        <v>1277</v>
      </c>
      <c r="C711" t="s">
        <v>836</v>
      </c>
      <c r="D711" t="s">
        <v>857</v>
      </c>
      <c r="E711" s="2">
        <v>553875</v>
      </c>
    </row>
    <row r="712" spans="2:5" ht="12.75" hidden="1" outlineLevel="1">
      <c r="B712" t="s">
        <v>1278</v>
      </c>
      <c r="C712" t="s">
        <v>836</v>
      </c>
      <c r="D712" t="s">
        <v>839</v>
      </c>
      <c r="E712" s="2">
        <v>22673</v>
      </c>
    </row>
    <row r="713" spans="2:6" ht="12.75" hidden="1" outlineLevel="1">
      <c r="B713" t="s">
        <v>1279</v>
      </c>
      <c r="C713" t="s">
        <v>836</v>
      </c>
      <c r="D713" t="s">
        <v>839</v>
      </c>
      <c r="E713" s="2">
        <v>1496820</v>
      </c>
      <c r="F713" t="s">
        <v>1279</v>
      </c>
    </row>
    <row r="714" spans="2:5" ht="12.75" hidden="1" outlineLevel="1">
      <c r="B714" t="s">
        <v>1280</v>
      </c>
      <c r="C714" t="s">
        <v>836</v>
      </c>
      <c r="D714" t="s">
        <v>842</v>
      </c>
      <c r="E714" s="2">
        <v>119121</v>
      </c>
    </row>
    <row r="715" spans="2:6" ht="12.75" hidden="1" outlineLevel="1">
      <c r="B715" t="s">
        <v>1281</v>
      </c>
      <c r="C715" t="s">
        <v>836</v>
      </c>
      <c r="D715" t="s">
        <v>846</v>
      </c>
      <c r="E715" s="2">
        <v>1290949</v>
      </c>
      <c r="F715" t="s">
        <v>1281</v>
      </c>
    </row>
    <row r="716" spans="2:6" ht="12.75" hidden="1" outlineLevel="1">
      <c r="B716" t="s">
        <v>1282</v>
      </c>
      <c r="C716" t="s">
        <v>836</v>
      </c>
      <c r="D716" t="s">
        <v>842</v>
      </c>
      <c r="E716" s="2">
        <v>353690</v>
      </c>
      <c r="F716" t="s">
        <v>1282</v>
      </c>
    </row>
    <row r="717" spans="2:6" ht="12.75" hidden="1" outlineLevel="1">
      <c r="B717" t="s">
        <v>1283</v>
      </c>
      <c r="C717" t="s">
        <v>836</v>
      </c>
      <c r="D717" t="s">
        <v>842</v>
      </c>
      <c r="E717" s="2">
        <v>163936</v>
      </c>
      <c r="F717" t="s">
        <v>1283</v>
      </c>
    </row>
    <row r="718" spans="2:6" ht="12.75" hidden="1" outlineLevel="1">
      <c r="B718" t="s">
        <v>1284</v>
      </c>
      <c r="C718" t="s">
        <v>836</v>
      </c>
      <c r="D718" t="s">
        <v>846</v>
      </c>
      <c r="E718" s="2">
        <v>2250</v>
      </c>
      <c r="F718" t="s">
        <v>1285</v>
      </c>
    </row>
    <row r="719" spans="2:6" ht="12.75" hidden="1" outlineLevel="1">
      <c r="B719" t="s">
        <v>1286</v>
      </c>
      <c r="C719" t="s">
        <v>836</v>
      </c>
      <c r="D719" t="s">
        <v>844</v>
      </c>
      <c r="E719" s="2">
        <v>47214</v>
      </c>
      <c r="F719" t="s">
        <v>1286</v>
      </c>
    </row>
    <row r="720" spans="2:7" ht="12.75" hidden="1" outlineLevel="1" collapsed="1">
      <c r="B720" t="s">
        <v>1287</v>
      </c>
      <c r="C720" t="s">
        <v>836</v>
      </c>
      <c r="D720" t="s">
        <v>1017</v>
      </c>
      <c r="E720" s="2">
        <v>5953220</v>
      </c>
      <c r="F720" t="s">
        <v>1287</v>
      </c>
      <c r="G720" s="18" t="s">
        <v>1288</v>
      </c>
    </row>
    <row r="721" spans="2:6" ht="12.75" hidden="1" outlineLevel="1">
      <c r="B721" t="s">
        <v>1275</v>
      </c>
      <c r="C721" t="s">
        <v>862</v>
      </c>
      <c r="D721" t="s">
        <v>846</v>
      </c>
      <c r="E721" s="2">
        <v>2067440</v>
      </c>
      <c r="F721" t="s">
        <v>1276</v>
      </c>
    </row>
    <row r="722" spans="2:6" ht="12.75" hidden="1" outlineLevel="1">
      <c r="B722" t="s">
        <v>1279</v>
      </c>
      <c r="C722" t="s">
        <v>862</v>
      </c>
      <c r="D722" t="s">
        <v>839</v>
      </c>
      <c r="E722" s="2">
        <v>375154</v>
      </c>
      <c r="F722" t="s">
        <v>1278</v>
      </c>
    </row>
    <row r="723" spans="2:6" ht="12.75" hidden="1" outlineLevel="1">
      <c r="B723" t="s">
        <v>1289</v>
      </c>
      <c r="C723" t="s">
        <v>862</v>
      </c>
      <c r="D723" t="s">
        <v>839</v>
      </c>
      <c r="E723" s="2">
        <v>21730</v>
      </c>
      <c r="F723" t="s">
        <v>1289</v>
      </c>
    </row>
    <row r="724" spans="2:6" ht="12.75" hidden="1" outlineLevel="1">
      <c r="B724" t="s">
        <v>1281</v>
      </c>
      <c r="C724" t="s">
        <v>862</v>
      </c>
      <c r="D724" t="s">
        <v>846</v>
      </c>
      <c r="E724" s="2">
        <v>74141</v>
      </c>
      <c r="F724" t="s">
        <v>1281</v>
      </c>
    </row>
    <row r="725" spans="2:6" ht="12.75" hidden="1" outlineLevel="1">
      <c r="B725" t="s">
        <v>1290</v>
      </c>
      <c r="C725" t="s">
        <v>862</v>
      </c>
      <c r="D725" t="s">
        <v>839</v>
      </c>
      <c r="E725" s="2">
        <v>738815</v>
      </c>
      <c r="F725" t="s">
        <v>1290</v>
      </c>
    </row>
    <row r="726" spans="2:6" ht="12.75" hidden="1" outlineLevel="1">
      <c r="B726" t="s">
        <v>1291</v>
      </c>
      <c r="C726" t="s">
        <v>862</v>
      </c>
      <c r="D726" t="s">
        <v>916</v>
      </c>
      <c r="E726" s="2">
        <v>841759</v>
      </c>
      <c r="F726" t="s">
        <v>1291</v>
      </c>
    </row>
    <row r="727" spans="2:6" ht="12.75" hidden="1" outlineLevel="1">
      <c r="B727" t="s">
        <v>1282</v>
      </c>
      <c r="C727" t="s">
        <v>862</v>
      </c>
      <c r="D727" t="s">
        <v>886</v>
      </c>
      <c r="E727" s="2">
        <v>7336</v>
      </c>
      <c r="F727" t="s">
        <v>1282</v>
      </c>
    </row>
    <row r="728" spans="2:6" ht="12.75" hidden="1" outlineLevel="1">
      <c r="B728" t="s">
        <v>1283</v>
      </c>
      <c r="C728" t="s">
        <v>862</v>
      </c>
      <c r="D728" t="s">
        <v>842</v>
      </c>
      <c r="E728" s="2">
        <v>98645</v>
      </c>
      <c r="F728" t="s">
        <v>1283</v>
      </c>
    </row>
    <row r="729" spans="2:6" ht="12.75" hidden="1" outlineLevel="1">
      <c r="B729" t="s">
        <v>1292</v>
      </c>
      <c r="C729" t="s">
        <v>862</v>
      </c>
      <c r="D729" t="s">
        <v>846</v>
      </c>
      <c r="E729" s="2">
        <v>623558</v>
      </c>
      <c r="F729" t="s">
        <v>1293</v>
      </c>
    </row>
    <row r="730" spans="2:6" ht="12.75" hidden="1" outlineLevel="1">
      <c r="B730" t="s">
        <v>1294</v>
      </c>
      <c r="C730" t="s">
        <v>862</v>
      </c>
      <c r="D730" t="s">
        <v>846</v>
      </c>
      <c r="E730" s="2">
        <v>1792956</v>
      </c>
      <c r="F730" t="s">
        <v>1294</v>
      </c>
    </row>
    <row r="731" spans="1:5" ht="12.75" collapsed="1">
      <c r="A731" s="9" t="s">
        <v>1450</v>
      </c>
      <c r="D731" s="9">
        <f>COUNTA(D732:D740)</f>
        <v>9</v>
      </c>
      <c r="E731" s="10">
        <f>SUM(E732:E740)</f>
        <v>19892831</v>
      </c>
    </row>
    <row r="732" spans="1:5" ht="12.75" hidden="1" outlineLevel="1">
      <c r="A732" s="9"/>
      <c r="B732" t="s">
        <v>1451</v>
      </c>
      <c r="C732" t="s">
        <v>836</v>
      </c>
      <c r="D732" t="s">
        <v>842</v>
      </c>
      <c r="E732" s="2">
        <v>461153</v>
      </c>
    </row>
    <row r="733" spans="1:6" ht="12.75" hidden="1" outlineLevel="1">
      <c r="A733" s="9"/>
      <c r="B733" t="s">
        <v>1452</v>
      </c>
      <c r="C733" t="s">
        <v>836</v>
      </c>
      <c r="D733" t="s">
        <v>839</v>
      </c>
      <c r="E733" s="2">
        <v>11092200</v>
      </c>
      <c r="F733" t="s">
        <v>1453</v>
      </c>
    </row>
    <row r="734" spans="1:6" ht="12.75" hidden="1" outlineLevel="1">
      <c r="A734" s="9"/>
      <c r="B734" t="s">
        <v>1454</v>
      </c>
      <c r="C734" t="s">
        <v>836</v>
      </c>
      <c r="D734" t="s">
        <v>846</v>
      </c>
      <c r="E734" s="2">
        <v>603980</v>
      </c>
      <c r="F734" t="s">
        <v>1454</v>
      </c>
    </row>
    <row r="735" spans="1:6" ht="12.75" hidden="1" outlineLevel="1">
      <c r="A735" s="9"/>
      <c r="B735" t="s">
        <v>1455</v>
      </c>
      <c r="C735" t="s">
        <v>836</v>
      </c>
      <c r="D735" t="s">
        <v>857</v>
      </c>
      <c r="E735" s="2">
        <v>1084192</v>
      </c>
      <c r="F735" t="s">
        <v>1455</v>
      </c>
    </row>
    <row r="736" spans="1:6" ht="12.75" hidden="1" outlineLevel="1">
      <c r="A736" s="9"/>
      <c r="B736" t="s">
        <v>1452</v>
      </c>
      <c r="C736" t="s">
        <v>862</v>
      </c>
      <c r="D736" t="s">
        <v>839</v>
      </c>
      <c r="E736" s="2">
        <v>6532302</v>
      </c>
      <c r="F736" t="s">
        <v>1453</v>
      </c>
    </row>
    <row r="737" spans="1:6" ht="12.75" hidden="1" outlineLevel="1">
      <c r="A737" s="9"/>
      <c r="B737" t="s">
        <v>1456</v>
      </c>
      <c r="C737" t="s">
        <v>862</v>
      </c>
      <c r="D737" t="s">
        <v>1028</v>
      </c>
      <c r="E737" s="2">
        <v>12728</v>
      </c>
      <c r="F737" t="s">
        <v>1456</v>
      </c>
    </row>
    <row r="738" spans="1:6" ht="12.75" hidden="1" outlineLevel="1">
      <c r="A738" s="9"/>
      <c r="B738" t="s">
        <v>1457</v>
      </c>
      <c r="C738" t="s">
        <v>862</v>
      </c>
      <c r="D738" t="s">
        <v>1213</v>
      </c>
      <c r="E738" s="2">
        <v>9840</v>
      </c>
      <c r="F738" t="s">
        <v>1457</v>
      </c>
    </row>
    <row r="739" spans="1:6" ht="12.75" hidden="1" outlineLevel="1">
      <c r="A739" s="9"/>
      <c r="B739" t="s">
        <v>1454</v>
      </c>
      <c r="C739" t="s">
        <v>862</v>
      </c>
      <c r="D739" t="s">
        <v>846</v>
      </c>
      <c r="E739" s="2">
        <v>92050</v>
      </c>
      <c r="F739" t="s">
        <v>1454</v>
      </c>
    </row>
    <row r="740" spans="1:6" ht="12.75" hidden="1" outlineLevel="1">
      <c r="A740" s="9"/>
      <c r="B740" t="s">
        <v>1458</v>
      </c>
      <c r="C740" t="s">
        <v>862</v>
      </c>
      <c r="D740" t="s">
        <v>842</v>
      </c>
      <c r="E740" s="2">
        <v>4386</v>
      </c>
      <c r="F740" t="s">
        <v>1458</v>
      </c>
    </row>
    <row r="741" spans="1:5" ht="12.75" collapsed="1">
      <c r="A741" s="9" t="s">
        <v>2344</v>
      </c>
      <c r="D741" s="9">
        <f>COUNTA(D742:D767)</f>
        <v>26</v>
      </c>
      <c r="E741" s="10">
        <f>SUM(E742:E767)</f>
        <v>18410387</v>
      </c>
    </row>
    <row r="742" spans="1:6" ht="12.75" hidden="1" outlineLevel="1">
      <c r="A742" s="9"/>
      <c r="B742" t="s">
        <v>2345</v>
      </c>
      <c r="C742" t="s">
        <v>836</v>
      </c>
      <c r="D742" t="s">
        <v>839</v>
      </c>
      <c r="E742" s="2">
        <v>816040</v>
      </c>
      <c r="F742" t="s">
        <v>2345</v>
      </c>
    </row>
    <row r="743" spans="1:6" ht="12.75" hidden="1" outlineLevel="1">
      <c r="A743" s="9"/>
      <c r="B743" t="s">
        <v>2346</v>
      </c>
      <c r="C743" t="s">
        <v>836</v>
      </c>
      <c r="D743" t="s">
        <v>941</v>
      </c>
      <c r="E743" s="2">
        <v>51984</v>
      </c>
      <c r="F743" t="s">
        <v>2346</v>
      </c>
    </row>
    <row r="744" spans="1:6" ht="12.75" hidden="1" outlineLevel="1">
      <c r="A744" s="9"/>
      <c r="B744" t="s">
        <v>2347</v>
      </c>
      <c r="C744" t="s">
        <v>836</v>
      </c>
      <c r="D744" t="s">
        <v>846</v>
      </c>
      <c r="E744" s="2">
        <v>827712</v>
      </c>
      <c r="F744" t="s">
        <v>2347</v>
      </c>
    </row>
    <row r="745" spans="1:9" ht="12.75" hidden="1" outlineLevel="1">
      <c r="A745" s="9"/>
      <c r="B745" t="s">
        <v>2348</v>
      </c>
      <c r="C745" t="s">
        <v>836</v>
      </c>
      <c r="D745" t="s">
        <v>1017</v>
      </c>
      <c r="E745" s="2">
        <v>2088416</v>
      </c>
      <c r="F745" t="s">
        <v>2348</v>
      </c>
      <c r="G745" s="18" t="s">
        <v>2349</v>
      </c>
      <c r="H745" t="s">
        <v>2350</v>
      </c>
      <c r="I745" t="s">
        <v>2351</v>
      </c>
    </row>
    <row r="746" spans="1:6" ht="12.75" hidden="1" outlineLevel="1">
      <c r="A746" s="9"/>
      <c r="B746" t="s">
        <v>2352</v>
      </c>
      <c r="C746" t="s">
        <v>836</v>
      </c>
      <c r="D746" t="s">
        <v>846</v>
      </c>
      <c r="E746" s="2">
        <v>110016</v>
      </c>
      <c r="F746" t="s">
        <v>2352</v>
      </c>
    </row>
    <row r="747" spans="1:6" ht="12.75" hidden="1" outlineLevel="1">
      <c r="A747" s="9"/>
      <c r="B747" t="s">
        <v>2353</v>
      </c>
      <c r="C747" t="s">
        <v>836</v>
      </c>
      <c r="D747" t="s">
        <v>878</v>
      </c>
      <c r="E747" s="2">
        <v>24990</v>
      </c>
      <c r="F747" t="s">
        <v>2353</v>
      </c>
    </row>
    <row r="748" spans="1:6" ht="12.75" hidden="1" outlineLevel="1">
      <c r="A748" s="9"/>
      <c r="B748" t="s">
        <v>2354</v>
      </c>
      <c r="C748" t="s">
        <v>836</v>
      </c>
      <c r="D748" t="s">
        <v>839</v>
      </c>
      <c r="E748" s="2">
        <v>321408</v>
      </c>
      <c r="F748" t="s">
        <v>2354</v>
      </c>
    </row>
    <row r="749" spans="1:6" ht="12.75" hidden="1" outlineLevel="1">
      <c r="A749" s="9"/>
      <c r="B749" t="s">
        <v>2355</v>
      </c>
      <c r="C749" t="s">
        <v>836</v>
      </c>
      <c r="D749" t="s">
        <v>839</v>
      </c>
      <c r="E749" s="2">
        <v>322390</v>
      </c>
      <c r="F749" t="s">
        <v>2355</v>
      </c>
    </row>
    <row r="750" spans="1:6" ht="12.75" hidden="1" outlineLevel="1">
      <c r="A750" s="9"/>
      <c r="B750" t="s">
        <v>2356</v>
      </c>
      <c r="C750" t="s">
        <v>836</v>
      </c>
      <c r="D750" t="s">
        <v>846</v>
      </c>
      <c r="E750" s="2">
        <v>1797336</v>
      </c>
      <c r="F750" t="s">
        <v>2356</v>
      </c>
    </row>
    <row r="751" spans="1:6" ht="12.75" hidden="1" outlineLevel="1">
      <c r="A751" s="9"/>
      <c r="B751" t="s">
        <v>2357</v>
      </c>
      <c r="C751" t="s">
        <v>836</v>
      </c>
      <c r="D751" t="s">
        <v>839</v>
      </c>
      <c r="E751" s="2">
        <v>370818</v>
      </c>
      <c r="F751" t="s">
        <v>2357</v>
      </c>
    </row>
    <row r="752" spans="1:6" ht="12.75" hidden="1" outlineLevel="1">
      <c r="A752" s="9"/>
      <c r="B752" t="s">
        <v>2358</v>
      </c>
      <c r="C752" t="s">
        <v>836</v>
      </c>
      <c r="D752" t="s">
        <v>839</v>
      </c>
      <c r="E752" s="2">
        <v>97344</v>
      </c>
      <c r="F752" t="s">
        <v>2358</v>
      </c>
    </row>
    <row r="753" spans="1:5" ht="12.75" hidden="1" outlineLevel="1">
      <c r="A753" s="9"/>
      <c r="B753" t="s">
        <v>2359</v>
      </c>
      <c r="C753" t="s">
        <v>836</v>
      </c>
      <c r="D753" t="s">
        <v>844</v>
      </c>
      <c r="E753" s="2">
        <v>5117384</v>
      </c>
    </row>
    <row r="754" spans="1:6" ht="12.75" hidden="1" outlineLevel="1">
      <c r="A754" s="9"/>
      <c r="B754" t="s">
        <v>2360</v>
      </c>
      <c r="C754" t="s">
        <v>836</v>
      </c>
      <c r="D754" t="s">
        <v>846</v>
      </c>
      <c r="E754" s="2">
        <v>452790</v>
      </c>
      <c r="F754" t="s">
        <v>2361</v>
      </c>
    </row>
    <row r="755" spans="1:5" ht="12.75" hidden="1" outlineLevel="1">
      <c r="A755" s="9"/>
      <c r="B755" t="s">
        <v>2362</v>
      </c>
      <c r="C755" t="s">
        <v>862</v>
      </c>
      <c r="D755" t="s">
        <v>842</v>
      </c>
      <c r="E755" s="2">
        <v>208896</v>
      </c>
    </row>
    <row r="756" spans="1:6" ht="12.75" hidden="1" outlineLevel="1">
      <c r="A756" s="9"/>
      <c r="B756" t="s">
        <v>2363</v>
      </c>
      <c r="C756" t="s">
        <v>862</v>
      </c>
      <c r="D756" t="s">
        <v>842</v>
      </c>
      <c r="E756" s="2">
        <v>66600</v>
      </c>
      <c r="F756" t="s">
        <v>1580</v>
      </c>
    </row>
    <row r="757" spans="1:6" ht="12.75" hidden="1" outlineLevel="1">
      <c r="A757" s="9"/>
      <c r="B757" t="s">
        <v>2364</v>
      </c>
      <c r="C757" t="s">
        <v>862</v>
      </c>
      <c r="D757" t="s">
        <v>839</v>
      </c>
      <c r="E757" s="2">
        <v>3168</v>
      </c>
      <c r="F757" t="s">
        <v>2364</v>
      </c>
    </row>
    <row r="758" spans="1:6" ht="12.75" hidden="1" outlineLevel="1">
      <c r="A758" s="9"/>
      <c r="B758" t="s">
        <v>2365</v>
      </c>
      <c r="C758" t="s">
        <v>862</v>
      </c>
      <c r="D758" t="s">
        <v>839</v>
      </c>
      <c r="E758" s="2">
        <v>1822851</v>
      </c>
      <c r="F758" t="s">
        <v>2365</v>
      </c>
    </row>
    <row r="759" spans="1:6" ht="12.75" hidden="1" outlineLevel="1">
      <c r="A759" s="9"/>
      <c r="B759" t="s">
        <v>2366</v>
      </c>
      <c r="C759" t="s">
        <v>862</v>
      </c>
      <c r="D759" t="s">
        <v>844</v>
      </c>
      <c r="E759" s="2">
        <v>400618</v>
      </c>
      <c r="F759" t="s">
        <v>2349</v>
      </c>
    </row>
    <row r="760" spans="1:6" ht="12.75" hidden="1" outlineLevel="1">
      <c r="A760" s="9"/>
      <c r="B760" t="s">
        <v>2352</v>
      </c>
      <c r="C760" t="s">
        <v>862</v>
      </c>
      <c r="D760" t="s">
        <v>846</v>
      </c>
      <c r="E760" s="2">
        <v>41148</v>
      </c>
      <c r="F760" t="s">
        <v>2352</v>
      </c>
    </row>
    <row r="761" spans="1:6" ht="12.75" hidden="1" outlineLevel="1">
      <c r="A761" s="9"/>
      <c r="B761" t="s">
        <v>2367</v>
      </c>
      <c r="C761" t="s">
        <v>862</v>
      </c>
      <c r="D761" t="s">
        <v>916</v>
      </c>
      <c r="E761" s="2">
        <v>55626</v>
      </c>
      <c r="F761" t="s">
        <v>2367</v>
      </c>
    </row>
    <row r="762" spans="1:6" ht="12.75" hidden="1" outlineLevel="1">
      <c r="A762" s="9"/>
      <c r="B762" t="s">
        <v>2368</v>
      </c>
      <c r="C762" t="s">
        <v>862</v>
      </c>
      <c r="D762" t="s">
        <v>846</v>
      </c>
      <c r="E762" s="2">
        <v>305152</v>
      </c>
      <c r="F762" t="s">
        <v>2368</v>
      </c>
    </row>
    <row r="763" spans="1:6" ht="12.75" hidden="1" outlineLevel="1">
      <c r="A763" s="9"/>
      <c r="B763" t="s">
        <v>2354</v>
      </c>
      <c r="C763" t="s">
        <v>862</v>
      </c>
      <c r="D763" t="s">
        <v>842</v>
      </c>
      <c r="E763" s="2">
        <v>307321</v>
      </c>
      <c r="F763" t="s">
        <v>2354</v>
      </c>
    </row>
    <row r="764" spans="1:6" ht="12.75" hidden="1" outlineLevel="1">
      <c r="A764" s="9"/>
      <c r="B764" t="s">
        <v>2356</v>
      </c>
      <c r="C764" t="s">
        <v>862</v>
      </c>
      <c r="D764" t="s">
        <v>839</v>
      </c>
      <c r="E764" s="2">
        <v>651672</v>
      </c>
      <c r="F764" t="s">
        <v>2356</v>
      </c>
    </row>
    <row r="765" spans="1:6" ht="12.75" hidden="1" outlineLevel="1">
      <c r="A765" s="9"/>
      <c r="B765" t="s">
        <v>2369</v>
      </c>
      <c r="C765" t="s">
        <v>862</v>
      </c>
      <c r="D765" t="s">
        <v>842</v>
      </c>
      <c r="E765" s="2">
        <v>82075</v>
      </c>
      <c r="F765" t="s">
        <v>2369</v>
      </c>
    </row>
    <row r="766" spans="1:10" ht="12.75" hidden="1" outlineLevel="1">
      <c r="A766" s="9"/>
      <c r="B766" t="s">
        <v>2358</v>
      </c>
      <c r="C766" t="s">
        <v>862</v>
      </c>
      <c r="D766" t="s">
        <v>1017</v>
      </c>
      <c r="E766" s="2">
        <v>1918080</v>
      </c>
      <c r="F766" t="s">
        <v>2370</v>
      </c>
      <c r="G766" s="18" t="s">
        <v>2371</v>
      </c>
      <c r="H766" t="s">
        <v>2372</v>
      </c>
      <c r="I766" t="s">
        <v>2373</v>
      </c>
      <c r="J766" t="s">
        <v>2358</v>
      </c>
    </row>
    <row r="767" spans="1:6" ht="12.75" hidden="1" outlineLevel="1">
      <c r="A767" s="9"/>
      <c r="B767" t="s">
        <v>2374</v>
      </c>
      <c r="C767" t="s">
        <v>862</v>
      </c>
      <c r="D767" t="s">
        <v>839</v>
      </c>
      <c r="E767" s="2">
        <v>148552</v>
      </c>
      <c r="F767" t="s">
        <v>2374</v>
      </c>
    </row>
    <row r="768" spans="1:5" ht="12.75" collapsed="1">
      <c r="A768" s="9" t="s">
        <v>1397</v>
      </c>
      <c r="D768" s="9">
        <f>COUNTA(D769:D794)</f>
        <v>26</v>
      </c>
      <c r="E768" s="10">
        <f>SUM(E769:E794)</f>
        <v>17932306</v>
      </c>
    </row>
    <row r="769" spans="1:6" ht="12.75" hidden="1" outlineLevel="1">
      <c r="A769" s="9"/>
      <c r="B769" t="s">
        <v>1398</v>
      </c>
      <c r="C769" t="s">
        <v>836</v>
      </c>
      <c r="D769" t="s">
        <v>857</v>
      </c>
      <c r="E769" s="2">
        <v>135135</v>
      </c>
      <c r="F769" t="s">
        <v>1398</v>
      </c>
    </row>
    <row r="770" spans="1:6" ht="12.75" hidden="1" outlineLevel="1">
      <c r="A770" s="9"/>
      <c r="B770" t="s">
        <v>1399</v>
      </c>
      <c r="C770" t="s">
        <v>836</v>
      </c>
      <c r="D770" t="s">
        <v>842</v>
      </c>
      <c r="E770" s="2">
        <v>950915</v>
      </c>
      <c r="F770" t="s">
        <v>1399</v>
      </c>
    </row>
    <row r="771" spans="1:6" ht="12.75" hidden="1" outlineLevel="1">
      <c r="A771" s="9"/>
      <c r="B771" t="s">
        <v>1400</v>
      </c>
      <c r="C771" t="s">
        <v>836</v>
      </c>
      <c r="D771" t="s">
        <v>846</v>
      </c>
      <c r="E771" s="2">
        <v>1587350</v>
      </c>
      <c r="F771" t="s">
        <v>1400</v>
      </c>
    </row>
    <row r="772" spans="1:6" ht="12.75" hidden="1" outlineLevel="1">
      <c r="A772" s="9"/>
      <c r="B772" t="s">
        <v>1401</v>
      </c>
      <c r="C772" t="s">
        <v>836</v>
      </c>
      <c r="D772" t="s">
        <v>846</v>
      </c>
      <c r="E772" s="2">
        <v>106769</v>
      </c>
      <c r="F772" t="s">
        <v>1402</v>
      </c>
    </row>
    <row r="773" spans="1:6" ht="12.75" hidden="1" outlineLevel="1">
      <c r="A773" s="9"/>
      <c r="B773" t="s">
        <v>1403</v>
      </c>
      <c r="C773" t="s">
        <v>836</v>
      </c>
      <c r="D773" t="s">
        <v>842</v>
      </c>
      <c r="E773" s="2">
        <v>4100</v>
      </c>
      <c r="F773" t="s">
        <v>1403</v>
      </c>
    </row>
    <row r="774" spans="1:6" ht="12.75" hidden="1" outlineLevel="1">
      <c r="A774" s="9"/>
      <c r="B774" t="s">
        <v>1404</v>
      </c>
      <c r="C774" t="s">
        <v>836</v>
      </c>
      <c r="D774" t="s">
        <v>842</v>
      </c>
      <c r="E774" s="2">
        <v>2625</v>
      </c>
      <c r="F774" t="s">
        <v>1404</v>
      </c>
    </row>
    <row r="775" spans="1:6" ht="12.75" hidden="1" outlineLevel="1">
      <c r="A775" s="9"/>
      <c r="B775" t="s">
        <v>1405</v>
      </c>
      <c r="C775" t="s">
        <v>836</v>
      </c>
      <c r="D775" t="s">
        <v>878</v>
      </c>
      <c r="E775" s="2">
        <v>1</v>
      </c>
      <c r="F775" t="s">
        <v>1405</v>
      </c>
    </row>
    <row r="776" spans="1:10" ht="12.75" hidden="1" outlineLevel="1">
      <c r="A776" s="9"/>
      <c r="B776" t="s">
        <v>1406</v>
      </c>
      <c r="C776" t="s">
        <v>836</v>
      </c>
      <c r="D776" t="s">
        <v>1141</v>
      </c>
      <c r="E776" s="2">
        <v>12534964</v>
      </c>
      <c r="F776" t="s">
        <v>1407</v>
      </c>
      <c r="G776" s="18" t="s">
        <v>1408</v>
      </c>
      <c r="H776" t="s">
        <v>1409</v>
      </c>
      <c r="I776" t="s">
        <v>1410</v>
      </c>
      <c r="J776" t="s">
        <v>1411</v>
      </c>
    </row>
    <row r="777" spans="1:6" ht="12.75" hidden="1" outlineLevel="1">
      <c r="A777" s="9"/>
      <c r="B777" t="s">
        <v>1412</v>
      </c>
      <c r="C777" t="s">
        <v>836</v>
      </c>
      <c r="D777" t="s">
        <v>846</v>
      </c>
      <c r="E777" s="2">
        <v>7020</v>
      </c>
      <c r="F777" t="s">
        <v>1412</v>
      </c>
    </row>
    <row r="778" spans="1:6" ht="12.75" hidden="1" outlineLevel="1">
      <c r="A778" s="9"/>
      <c r="B778" t="s">
        <v>1413</v>
      </c>
      <c r="C778" t="s">
        <v>836</v>
      </c>
      <c r="D778" t="s">
        <v>842</v>
      </c>
      <c r="E778" s="2">
        <v>9145</v>
      </c>
      <c r="F778" t="s">
        <v>1413</v>
      </c>
    </row>
    <row r="779" spans="1:6" ht="12.75" hidden="1" outlineLevel="1">
      <c r="A779" s="9"/>
      <c r="B779" t="s">
        <v>1414</v>
      </c>
      <c r="C779" t="s">
        <v>836</v>
      </c>
      <c r="D779" t="s">
        <v>846</v>
      </c>
      <c r="E779" s="2">
        <v>615756</v>
      </c>
      <c r="F779" t="s">
        <v>1414</v>
      </c>
    </row>
    <row r="780" spans="1:6" ht="12.75" hidden="1" outlineLevel="1">
      <c r="A780" s="9"/>
      <c r="B780" t="s">
        <v>1415</v>
      </c>
      <c r="C780" t="s">
        <v>836</v>
      </c>
      <c r="D780" t="s">
        <v>842</v>
      </c>
      <c r="E780" s="2">
        <v>36400</v>
      </c>
      <c r="F780" t="s">
        <v>1415</v>
      </c>
    </row>
    <row r="781" spans="1:6" ht="12.75" hidden="1" outlineLevel="1">
      <c r="A781" s="9"/>
      <c r="B781" t="s">
        <v>1416</v>
      </c>
      <c r="C781" t="s">
        <v>836</v>
      </c>
      <c r="D781" t="s">
        <v>941</v>
      </c>
      <c r="E781" s="2">
        <v>620610</v>
      </c>
      <c r="F781" t="s">
        <v>1416</v>
      </c>
    </row>
    <row r="782" spans="1:6" ht="12.75" hidden="1" outlineLevel="1">
      <c r="A782" s="9"/>
      <c r="B782" t="s">
        <v>1417</v>
      </c>
      <c r="C782" t="s">
        <v>836</v>
      </c>
      <c r="D782" t="s">
        <v>842</v>
      </c>
      <c r="E782" s="2">
        <v>139725</v>
      </c>
      <c r="F782" t="s">
        <v>1417</v>
      </c>
    </row>
    <row r="783" spans="1:6" ht="12.75" hidden="1" outlineLevel="1">
      <c r="A783" s="9"/>
      <c r="B783" t="s">
        <v>1418</v>
      </c>
      <c r="C783" t="s">
        <v>836</v>
      </c>
      <c r="D783" t="s">
        <v>839</v>
      </c>
      <c r="E783" s="2">
        <v>200047</v>
      </c>
      <c r="F783" t="s">
        <v>1418</v>
      </c>
    </row>
    <row r="784" spans="1:6" ht="12.75" hidden="1" outlineLevel="1">
      <c r="A784" s="9"/>
      <c r="B784" t="s">
        <v>1419</v>
      </c>
      <c r="C784" t="s">
        <v>836</v>
      </c>
      <c r="D784" t="s">
        <v>846</v>
      </c>
      <c r="E784" s="2">
        <v>187885</v>
      </c>
      <c r="F784" t="s">
        <v>1419</v>
      </c>
    </row>
    <row r="785" spans="1:6" ht="12.75" hidden="1" outlineLevel="1">
      <c r="A785" s="9"/>
      <c r="B785" t="s">
        <v>1400</v>
      </c>
      <c r="C785" t="s">
        <v>862</v>
      </c>
      <c r="D785" t="s">
        <v>846</v>
      </c>
      <c r="E785" s="2">
        <v>82303</v>
      </c>
      <c r="F785" t="s">
        <v>1400</v>
      </c>
    </row>
    <row r="786" spans="1:6" ht="12.75" hidden="1" outlineLevel="1">
      <c r="A786" s="9"/>
      <c r="B786" t="s">
        <v>1420</v>
      </c>
      <c r="C786" t="s">
        <v>862</v>
      </c>
      <c r="D786" t="s">
        <v>916</v>
      </c>
      <c r="E786" s="2">
        <v>84796</v>
      </c>
      <c r="F786" t="s">
        <v>1420</v>
      </c>
    </row>
    <row r="787" spans="1:6" ht="12.75" hidden="1" outlineLevel="1">
      <c r="A787" s="9"/>
      <c r="B787" t="s">
        <v>1421</v>
      </c>
      <c r="C787" t="s">
        <v>862</v>
      </c>
      <c r="D787" t="s">
        <v>842</v>
      </c>
      <c r="E787" s="2">
        <v>31239</v>
      </c>
      <c r="F787" t="s">
        <v>1421</v>
      </c>
    </row>
    <row r="788" spans="1:6" ht="12.75" hidden="1" outlineLevel="1">
      <c r="A788" s="9"/>
      <c r="B788" t="s">
        <v>1401</v>
      </c>
      <c r="C788" t="s">
        <v>862</v>
      </c>
      <c r="D788" t="s">
        <v>839</v>
      </c>
      <c r="E788" s="2">
        <v>3096</v>
      </c>
      <c r="F788" t="s">
        <v>1402</v>
      </c>
    </row>
    <row r="789" spans="1:6" ht="12.75" hidden="1" outlineLevel="1">
      <c r="A789" s="9"/>
      <c r="B789" t="s">
        <v>1403</v>
      </c>
      <c r="C789" t="s">
        <v>862</v>
      </c>
      <c r="D789" t="s">
        <v>842</v>
      </c>
      <c r="E789" s="2">
        <v>12580</v>
      </c>
      <c r="F789" t="s">
        <v>1403</v>
      </c>
    </row>
    <row r="790" spans="1:6" ht="12.75" hidden="1" outlineLevel="1">
      <c r="A790" s="9"/>
      <c r="B790" t="s">
        <v>1412</v>
      </c>
      <c r="C790" t="s">
        <v>862</v>
      </c>
      <c r="D790" t="s">
        <v>846</v>
      </c>
      <c r="E790" s="2">
        <v>4440</v>
      </c>
      <c r="F790" t="s">
        <v>1412</v>
      </c>
    </row>
    <row r="791" spans="1:6" ht="12.75" hidden="1" outlineLevel="1">
      <c r="A791" s="9"/>
      <c r="B791" t="s">
        <v>1422</v>
      </c>
      <c r="C791" t="s">
        <v>862</v>
      </c>
      <c r="D791" t="s">
        <v>842</v>
      </c>
      <c r="E791" s="2">
        <v>222952</v>
      </c>
      <c r="F791" t="s">
        <v>1422</v>
      </c>
    </row>
    <row r="792" spans="1:6" ht="12.75" hidden="1" outlineLevel="1">
      <c r="A792" s="9"/>
      <c r="B792" t="s">
        <v>1423</v>
      </c>
      <c r="C792" t="s">
        <v>862</v>
      </c>
      <c r="D792" t="s">
        <v>886</v>
      </c>
      <c r="E792" s="2">
        <v>173010</v>
      </c>
      <c r="F792" t="s">
        <v>1423</v>
      </c>
    </row>
    <row r="793" spans="1:6" ht="12.75" hidden="1" outlineLevel="1">
      <c r="A793" s="9"/>
      <c r="B793" t="s">
        <v>1419</v>
      </c>
      <c r="C793" t="s">
        <v>862</v>
      </c>
      <c r="D793" t="s">
        <v>857</v>
      </c>
      <c r="E793" s="2">
        <v>26751</v>
      </c>
      <c r="F793" t="s">
        <v>1419</v>
      </c>
    </row>
    <row r="794" spans="1:6" ht="12.75" hidden="1" outlineLevel="1">
      <c r="A794" s="9"/>
      <c r="B794" t="s">
        <v>1424</v>
      </c>
      <c r="C794" t="s">
        <v>862</v>
      </c>
      <c r="D794" t="s">
        <v>857</v>
      </c>
      <c r="E794" s="2">
        <v>152692</v>
      </c>
      <c r="F794" t="s">
        <v>1424</v>
      </c>
    </row>
    <row r="795" spans="1:5" ht="12.75" collapsed="1">
      <c r="A795" s="9" t="s">
        <v>834</v>
      </c>
      <c r="B795" s="9"/>
      <c r="C795" s="9"/>
      <c r="D795" s="9">
        <f>COUNTA(D796:D822)</f>
        <v>27</v>
      </c>
      <c r="E795" s="10">
        <f>SUM(E796:E822)</f>
        <v>15245641</v>
      </c>
    </row>
    <row r="796" spans="2:6" ht="12.75" hidden="1" outlineLevel="1">
      <c r="B796" t="s">
        <v>835</v>
      </c>
      <c r="C796" t="s">
        <v>836</v>
      </c>
      <c r="D796" t="s">
        <v>837</v>
      </c>
      <c r="E796" s="2">
        <v>20544</v>
      </c>
      <c r="F796" t="s">
        <v>835</v>
      </c>
    </row>
    <row r="797" spans="2:6" ht="12.75" hidden="1" outlineLevel="1">
      <c r="B797" t="s">
        <v>838</v>
      </c>
      <c r="C797" t="s">
        <v>836</v>
      </c>
      <c r="D797" t="s">
        <v>839</v>
      </c>
      <c r="E797" s="2">
        <v>134442</v>
      </c>
      <c r="F797" t="s">
        <v>838</v>
      </c>
    </row>
    <row r="798" spans="2:5" ht="12.75" hidden="1" outlineLevel="1">
      <c r="B798" t="s">
        <v>840</v>
      </c>
      <c r="C798" t="s">
        <v>836</v>
      </c>
      <c r="D798" t="s">
        <v>839</v>
      </c>
      <c r="E798" s="2">
        <v>2592</v>
      </c>
    </row>
    <row r="799" spans="2:6" ht="12.75" hidden="1" outlineLevel="1">
      <c r="B799" t="s">
        <v>841</v>
      </c>
      <c r="C799" t="s">
        <v>836</v>
      </c>
      <c r="D799" t="s">
        <v>842</v>
      </c>
      <c r="E799" s="2">
        <v>1664</v>
      </c>
      <c r="F799" t="s">
        <v>841</v>
      </c>
    </row>
    <row r="800" spans="2:6" ht="12.75" hidden="1" outlineLevel="1">
      <c r="B800" t="s">
        <v>843</v>
      </c>
      <c r="C800" t="s">
        <v>836</v>
      </c>
      <c r="D800" t="s">
        <v>844</v>
      </c>
      <c r="E800" s="2">
        <v>272291</v>
      </c>
      <c r="F800" t="s">
        <v>843</v>
      </c>
    </row>
    <row r="801" spans="2:6" ht="12.75" hidden="1" outlineLevel="1">
      <c r="B801" t="s">
        <v>845</v>
      </c>
      <c r="C801" t="s">
        <v>836</v>
      </c>
      <c r="D801" t="s">
        <v>846</v>
      </c>
      <c r="E801" s="2">
        <v>594558</v>
      </c>
      <c r="F801" t="s">
        <v>845</v>
      </c>
    </row>
    <row r="802" spans="2:6" ht="12.75" hidden="1" outlineLevel="1">
      <c r="B802" t="s">
        <v>847</v>
      </c>
      <c r="C802" t="s">
        <v>836</v>
      </c>
      <c r="D802" t="s">
        <v>842</v>
      </c>
      <c r="E802" s="2">
        <v>1536</v>
      </c>
      <c r="F802" t="s">
        <v>847</v>
      </c>
    </row>
    <row r="803" spans="2:6" ht="12.75" hidden="1" outlineLevel="1">
      <c r="B803" t="s">
        <v>848</v>
      </c>
      <c r="C803" t="s">
        <v>836</v>
      </c>
      <c r="D803" t="s">
        <v>849</v>
      </c>
      <c r="E803" s="2">
        <v>1296126</v>
      </c>
      <c r="F803" t="s">
        <v>848</v>
      </c>
    </row>
    <row r="804" spans="2:6" ht="12.75" hidden="1" outlineLevel="1">
      <c r="B804" t="s">
        <v>850</v>
      </c>
      <c r="C804" t="s">
        <v>836</v>
      </c>
      <c r="D804" t="s">
        <v>849</v>
      </c>
      <c r="E804" s="2">
        <v>2113163</v>
      </c>
      <c r="F804" t="s">
        <v>851</v>
      </c>
    </row>
    <row r="805" spans="2:6" ht="12.75" hidden="1" outlineLevel="1">
      <c r="B805" t="s">
        <v>852</v>
      </c>
      <c r="C805" t="s">
        <v>836</v>
      </c>
      <c r="D805" t="s">
        <v>846</v>
      </c>
      <c r="E805" s="2">
        <v>54528</v>
      </c>
      <c r="F805" t="s">
        <v>852</v>
      </c>
    </row>
    <row r="806" spans="2:6" ht="12.75" hidden="1" outlineLevel="1">
      <c r="B806" t="s">
        <v>853</v>
      </c>
      <c r="C806" t="s">
        <v>836</v>
      </c>
      <c r="D806" t="s">
        <v>854</v>
      </c>
      <c r="E806" s="2">
        <v>206257</v>
      </c>
      <c r="F806" t="s">
        <v>835</v>
      </c>
    </row>
    <row r="807" spans="2:6" ht="12.75" hidden="1" outlineLevel="1">
      <c r="B807" t="s">
        <v>855</v>
      </c>
      <c r="C807" t="s">
        <v>836</v>
      </c>
      <c r="D807" t="s">
        <v>846</v>
      </c>
      <c r="E807" s="2">
        <v>1505168</v>
      </c>
      <c r="F807" t="s">
        <v>855</v>
      </c>
    </row>
    <row r="808" spans="2:6" ht="12.75" hidden="1" outlineLevel="1">
      <c r="B808" t="s">
        <v>856</v>
      </c>
      <c r="C808" t="s">
        <v>836</v>
      </c>
      <c r="D808" t="s">
        <v>857</v>
      </c>
      <c r="E808" s="2">
        <v>451505</v>
      </c>
      <c r="F808" t="s">
        <v>856</v>
      </c>
    </row>
    <row r="809" spans="2:6" ht="12.75" hidden="1" outlineLevel="1">
      <c r="B809" t="s">
        <v>858</v>
      </c>
      <c r="C809" t="s">
        <v>836</v>
      </c>
      <c r="D809" t="s">
        <v>842</v>
      </c>
      <c r="E809" s="2">
        <v>454990</v>
      </c>
      <c r="F809" t="s">
        <v>858</v>
      </c>
    </row>
    <row r="810" spans="2:6" ht="12.75" hidden="1" outlineLevel="1">
      <c r="B810" t="s">
        <v>859</v>
      </c>
      <c r="C810" t="s">
        <v>836</v>
      </c>
      <c r="D810" t="s">
        <v>839</v>
      </c>
      <c r="E810" s="2">
        <v>3229096</v>
      </c>
      <c r="F810" t="s">
        <v>860</v>
      </c>
    </row>
    <row r="811" spans="2:6" ht="12.75" hidden="1" outlineLevel="1">
      <c r="B811" t="s">
        <v>861</v>
      </c>
      <c r="C811" t="s">
        <v>862</v>
      </c>
      <c r="D811" t="s">
        <v>846</v>
      </c>
      <c r="E811" s="2">
        <v>975989</v>
      </c>
      <c r="F811" t="s">
        <v>863</v>
      </c>
    </row>
    <row r="812" spans="2:6" ht="12.75" hidden="1" outlineLevel="1">
      <c r="B812" t="s">
        <v>864</v>
      </c>
      <c r="C812" t="s">
        <v>862</v>
      </c>
      <c r="D812" t="s">
        <v>839</v>
      </c>
      <c r="E812" s="2">
        <v>124179</v>
      </c>
      <c r="F812" t="s">
        <v>864</v>
      </c>
    </row>
    <row r="813" spans="2:6" ht="12.75" hidden="1" outlineLevel="1">
      <c r="B813" t="s">
        <v>835</v>
      </c>
      <c r="C813" t="s">
        <v>862</v>
      </c>
      <c r="D813" t="s">
        <v>837</v>
      </c>
      <c r="E813" s="2">
        <v>351</v>
      </c>
      <c r="F813" t="s">
        <v>835</v>
      </c>
    </row>
    <row r="814" spans="2:6" ht="12.75" hidden="1" outlineLevel="1">
      <c r="B814" t="s">
        <v>845</v>
      </c>
      <c r="C814" t="s">
        <v>862</v>
      </c>
      <c r="D814" t="s">
        <v>846</v>
      </c>
      <c r="E814" s="2">
        <v>1404718</v>
      </c>
      <c r="F814" t="s">
        <v>845</v>
      </c>
    </row>
    <row r="815" spans="2:6" ht="12.75" hidden="1" outlineLevel="1">
      <c r="B815" t="s">
        <v>865</v>
      </c>
      <c r="C815" t="s">
        <v>862</v>
      </c>
      <c r="D815" t="s">
        <v>842</v>
      </c>
      <c r="E815" s="2">
        <v>14190</v>
      </c>
      <c r="F815" t="s">
        <v>865</v>
      </c>
    </row>
    <row r="816" spans="2:6" ht="12.75" hidden="1" outlineLevel="1">
      <c r="B816" t="s">
        <v>852</v>
      </c>
      <c r="C816" t="s">
        <v>862</v>
      </c>
      <c r="D816" t="s">
        <v>849</v>
      </c>
      <c r="E816" s="2">
        <v>16376</v>
      </c>
      <c r="F816" t="s">
        <v>852</v>
      </c>
    </row>
    <row r="817" spans="2:6" ht="12.75" hidden="1" outlineLevel="1">
      <c r="B817" t="s">
        <v>853</v>
      </c>
      <c r="C817" t="s">
        <v>862</v>
      </c>
      <c r="D817" t="s">
        <v>854</v>
      </c>
      <c r="E817" s="2">
        <v>21109</v>
      </c>
      <c r="F817" t="s">
        <v>835</v>
      </c>
    </row>
    <row r="818" spans="2:5" ht="12.75" hidden="1" outlineLevel="1">
      <c r="B818" t="s">
        <v>855</v>
      </c>
      <c r="C818" t="s">
        <v>862</v>
      </c>
      <c r="D818" t="s">
        <v>846</v>
      </c>
      <c r="E818" s="2">
        <v>482058</v>
      </c>
    </row>
    <row r="819" spans="2:6" ht="12.75" hidden="1" outlineLevel="1">
      <c r="B819" t="s">
        <v>866</v>
      </c>
      <c r="C819" t="s">
        <v>862</v>
      </c>
      <c r="D819" t="s">
        <v>839</v>
      </c>
      <c r="E819" s="2">
        <v>1022110</v>
      </c>
      <c r="F819" t="s">
        <v>867</v>
      </c>
    </row>
    <row r="820" spans="2:6" ht="12.75" hidden="1" outlineLevel="1">
      <c r="B820" t="s">
        <v>856</v>
      </c>
      <c r="C820" t="s">
        <v>862</v>
      </c>
      <c r="D820" t="s">
        <v>857</v>
      </c>
      <c r="E820" s="2">
        <v>288090</v>
      </c>
      <c r="F820" t="s">
        <v>856</v>
      </c>
    </row>
    <row r="821" spans="2:6" ht="12.75" hidden="1" outlineLevel="1">
      <c r="B821" t="s">
        <v>868</v>
      </c>
      <c r="C821" t="s">
        <v>862</v>
      </c>
      <c r="D821" t="s">
        <v>842</v>
      </c>
      <c r="E821" s="2">
        <v>113231</v>
      </c>
      <c r="F821" t="s">
        <v>868</v>
      </c>
    </row>
    <row r="822" spans="2:6" ht="12.75" hidden="1" outlineLevel="1" collapsed="1">
      <c r="B822" t="s">
        <v>859</v>
      </c>
      <c r="C822" t="s">
        <v>862</v>
      </c>
      <c r="D822" t="s">
        <v>839</v>
      </c>
      <c r="E822" s="2">
        <v>444780</v>
      </c>
      <c r="F822" t="s">
        <v>860</v>
      </c>
    </row>
    <row r="823" spans="1:5" ht="12.75" collapsed="1">
      <c r="A823" s="9" t="s">
        <v>1234</v>
      </c>
      <c r="D823" s="9">
        <f>COUNTA(D824:D845)</f>
        <v>22</v>
      </c>
      <c r="E823" s="10">
        <f>SUM(E824:E845)</f>
        <v>11298874</v>
      </c>
    </row>
    <row r="824" spans="2:6" ht="12.75" hidden="1" outlineLevel="1" collapsed="1">
      <c r="B824" t="s">
        <v>1235</v>
      </c>
      <c r="C824" t="s">
        <v>836</v>
      </c>
      <c r="D824" t="s">
        <v>857</v>
      </c>
      <c r="E824" s="2">
        <v>126776</v>
      </c>
      <c r="F824" t="s">
        <v>1236</v>
      </c>
    </row>
    <row r="825" spans="2:6" ht="12.75" hidden="1" outlineLevel="1">
      <c r="B825" t="s">
        <v>1237</v>
      </c>
      <c r="C825" t="s">
        <v>836</v>
      </c>
      <c r="D825" t="s">
        <v>842</v>
      </c>
      <c r="E825" s="2">
        <v>31510</v>
      </c>
      <c r="F825" t="s">
        <v>1237</v>
      </c>
    </row>
    <row r="826" spans="2:6" ht="12.75" hidden="1" outlineLevel="1">
      <c r="B826" t="s">
        <v>1238</v>
      </c>
      <c r="C826" t="s">
        <v>836</v>
      </c>
      <c r="D826" t="s">
        <v>842</v>
      </c>
      <c r="E826" s="2">
        <v>376092</v>
      </c>
      <c r="F826" t="s">
        <v>1238</v>
      </c>
    </row>
    <row r="827" spans="2:5" ht="12.75" hidden="1" outlineLevel="1">
      <c r="B827" t="s">
        <v>1239</v>
      </c>
      <c r="C827" t="s">
        <v>836</v>
      </c>
      <c r="D827" t="s">
        <v>839</v>
      </c>
      <c r="E827" s="2">
        <v>152250</v>
      </c>
    </row>
    <row r="828" spans="2:6" ht="12.75" hidden="1" outlineLevel="1">
      <c r="B828" t="s">
        <v>1240</v>
      </c>
      <c r="C828" t="s">
        <v>836</v>
      </c>
      <c r="D828" t="s">
        <v>842</v>
      </c>
      <c r="E828" s="2">
        <v>19236</v>
      </c>
      <c r="F828" t="s">
        <v>1241</v>
      </c>
    </row>
    <row r="829" spans="2:10" ht="12.75" hidden="1" outlineLevel="1">
      <c r="B829" t="s">
        <v>1242</v>
      </c>
      <c r="C829" t="s">
        <v>836</v>
      </c>
      <c r="D829" t="s">
        <v>1017</v>
      </c>
      <c r="E829" s="2">
        <v>6619538</v>
      </c>
      <c r="F829" t="s">
        <v>1243</v>
      </c>
      <c r="G829" s="18" t="s">
        <v>1244</v>
      </c>
      <c r="H829" t="s">
        <v>1245</v>
      </c>
      <c r="I829" t="s">
        <v>1246</v>
      </c>
      <c r="J829" t="s">
        <v>1242</v>
      </c>
    </row>
    <row r="830" spans="2:6" ht="12.75" hidden="1" outlineLevel="1">
      <c r="B830" t="s">
        <v>1247</v>
      </c>
      <c r="C830" t="s">
        <v>836</v>
      </c>
      <c r="D830" t="s">
        <v>842</v>
      </c>
      <c r="E830" s="2">
        <v>34884</v>
      </c>
      <c r="F830" t="s">
        <v>1247</v>
      </c>
    </row>
    <row r="831" spans="2:6" ht="12.75" hidden="1" outlineLevel="1">
      <c r="B831" t="s">
        <v>1248</v>
      </c>
      <c r="C831" t="s">
        <v>836</v>
      </c>
      <c r="D831" t="s">
        <v>846</v>
      </c>
      <c r="E831" s="2">
        <v>231546</v>
      </c>
      <c r="F831" t="s">
        <v>1248</v>
      </c>
    </row>
    <row r="832" spans="2:6" ht="12.75" hidden="1" outlineLevel="1">
      <c r="B832" t="s">
        <v>1249</v>
      </c>
      <c r="C832" t="s">
        <v>836</v>
      </c>
      <c r="D832" t="s">
        <v>941</v>
      </c>
      <c r="E832" s="2">
        <v>291760</v>
      </c>
      <c r="F832" t="s">
        <v>1249</v>
      </c>
    </row>
    <row r="833" spans="2:6" ht="12.75" hidden="1" outlineLevel="1">
      <c r="B833" t="s">
        <v>1250</v>
      </c>
      <c r="C833" t="s">
        <v>836</v>
      </c>
      <c r="D833" t="s">
        <v>1251</v>
      </c>
      <c r="E833" s="2">
        <v>7599</v>
      </c>
      <c r="F833" t="s">
        <v>1250</v>
      </c>
    </row>
    <row r="834" spans="2:6" ht="12.75" hidden="1" outlineLevel="1">
      <c r="B834" t="s">
        <v>1252</v>
      </c>
      <c r="C834" t="s">
        <v>836</v>
      </c>
      <c r="D834" t="s">
        <v>842</v>
      </c>
      <c r="E834" s="2">
        <v>52852</v>
      </c>
      <c r="F834" t="s">
        <v>1252</v>
      </c>
    </row>
    <row r="835" spans="2:6" ht="12.75" hidden="1" outlineLevel="1">
      <c r="B835" t="s">
        <v>1253</v>
      </c>
      <c r="C835" t="s">
        <v>836</v>
      </c>
      <c r="D835" t="s">
        <v>839</v>
      </c>
      <c r="E835" s="2">
        <v>176436</v>
      </c>
      <c r="F835" t="s">
        <v>1253</v>
      </c>
    </row>
    <row r="836" spans="2:6" ht="12.75" hidden="1" outlineLevel="1">
      <c r="B836" t="s">
        <v>1254</v>
      </c>
      <c r="C836" t="s">
        <v>836</v>
      </c>
      <c r="D836" t="s">
        <v>839</v>
      </c>
      <c r="E836" s="2">
        <v>151194</v>
      </c>
      <c r="F836" t="s">
        <v>1254</v>
      </c>
    </row>
    <row r="837" spans="2:6" ht="12.75" hidden="1" outlineLevel="1" collapsed="1">
      <c r="B837" t="s">
        <v>1255</v>
      </c>
      <c r="C837" t="s">
        <v>862</v>
      </c>
      <c r="D837" t="s">
        <v>985</v>
      </c>
      <c r="E837" s="2">
        <v>35250</v>
      </c>
      <c r="F837" t="s">
        <v>1255</v>
      </c>
    </row>
    <row r="838" spans="2:6" ht="12.75" hidden="1" outlineLevel="1">
      <c r="B838" t="s">
        <v>1235</v>
      </c>
      <c r="C838" t="s">
        <v>862</v>
      </c>
      <c r="D838" t="s">
        <v>842</v>
      </c>
      <c r="E838" s="2">
        <v>141680</v>
      </c>
      <c r="F838" t="s">
        <v>1236</v>
      </c>
    </row>
    <row r="839" spans="2:6" ht="12.75" hidden="1" outlineLevel="1" collapsed="1">
      <c r="B839" t="s">
        <v>1238</v>
      </c>
      <c r="C839" t="s">
        <v>862</v>
      </c>
      <c r="D839" t="s">
        <v>839</v>
      </c>
      <c r="E839" s="2">
        <v>385285</v>
      </c>
      <c r="F839" t="s">
        <v>1238</v>
      </c>
    </row>
    <row r="840" spans="2:5" ht="12.75" hidden="1" outlineLevel="1">
      <c r="B840" t="s">
        <v>1256</v>
      </c>
      <c r="C840" t="s">
        <v>862</v>
      </c>
      <c r="D840" t="s">
        <v>1257</v>
      </c>
      <c r="E840" s="2">
        <v>1620</v>
      </c>
    </row>
    <row r="841" spans="2:6" ht="12.75" hidden="1" outlineLevel="1">
      <c r="B841" t="s">
        <v>1258</v>
      </c>
      <c r="C841" t="s">
        <v>862</v>
      </c>
      <c r="D841" t="s">
        <v>857</v>
      </c>
      <c r="E841" s="2">
        <v>274596</v>
      </c>
      <c r="F841" t="s">
        <v>1258</v>
      </c>
    </row>
    <row r="842" spans="2:6" ht="12.75" hidden="1" outlineLevel="1" collapsed="1">
      <c r="B842" t="s">
        <v>1249</v>
      </c>
      <c r="C842" t="s">
        <v>862</v>
      </c>
      <c r="D842" t="s">
        <v>839</v>
      </c>
      <c r="E842" s="2">
        <v>1035975</v>
      </c>
      <c r="F842" t="s">
        <v>1259</v>
      </c>
    </row>
    <row r="843" spans="2:6" ht="12.75" hidden="1" outlineLevel="1">
      <c r="B843" t="s">
        <v>1252</v>
      </c>
      <c r="C843" t="s">
        <v>862</v>
      </c>
      <c r="D843" t="s">
        <v>842</v>
      </c>
      <c r="E843" s="2">
        <v>470193</v>
      </c>
      <c r="F843" t="s">
        <v>1252</v>
      </c>
    </row>
    <row r="844" spans="2:6" ht="12.75" hidden="1" outlineLevel="1" collapsed="1">
      <c r="B844" t="s">
        <v>1260</v>
      </c>
      <c r="C844" t="s">
        <v>862</v>
      </c>
      <c r="D844" t="s">
        <v>842</v>
      </c>
      <c r="E844" s="2">
        <v>95190</v>
      </c>
      <c r="F844" t="s">
        <v>1260</v>
      </c>
    </row>
    <row r="845" spans="2:6" ht="12.75" hidden="1" outlineLevel="1">
      <c r="B845" t="s">
        <v>1261</v>
      </c>
      <c r="C845" t="s">
        <v>862</v>
      </c>
      <c r="D845" t="s">
        <v>839</v>
      </c>
      <c r="E845" s="2">
        <v>587412</v>
      </c>
      <c r="F845" t="s">
        <v>1262</v>
      </c>
    </row>
    <row r="846" spans="1:5" ht="12.75" collapsed="1">
      <c r="A846" s="9" t="s">
        <v>875</v>
      </c>
      <c r="B846" s="9"/>
      <c r="C846" s="9"/>
      <c r="D846" s="9">
        <f>COUNTA(D847:D912)</f>
        <v>66</v>
      </c>
      <c r="E846" s="10">
        <f>SUM(E847:E912)</f>
        <v>9852537</v>
      </c>
    </row>
    <row r="847" spans="2:6" ht="12.75" hidden="1" outlineLevel="1" collapsed="1">
      <c r="B847" t="s">
        <v>876</v>
      </c>
      <c r="C847" t="s">
        <v>836</v>
      </c>
      <c r="D847" t="s">
        <v>839</v>
      </c>
      <c r="E847" s="2">
        <v>66744</v>
      </c>
      <c r="F847" t="s">
        <v>876</v>
      </c>
    </row>
    <row r="848" spans="2:6" ht="12.75" hidden="1" outlineLevel="1">
      <c r="B848" t="s">
        <v>877</v>
      </c>
      <c r="C848" t="s">
        <v>836</v>
      </c>
      <c r="D848" t="s">
        <v>878</v>
      </c>
      <c r="E848" s="2">
        <v>4536</v>
      </c>
      <c r="F848" t="s">
        <v>879</v>
      </c>
    </row>
    <row r="849" spans="2:6" ht="12.75" hidden="1" outlineLevel="1">
      <c r="B849" t="s">
        <v>880</v>
      </c>
      <c r="C849" t="s">
        <v>836</v>
      </c>
      <c r="D849" t="s">
        <v>881</v>
      </c>
      <c r="E849" s="2">
        <v>35700</v>
      </c>
      <c r="F849" t="s">
        <v>880</v>
      </c>
    </row>
    <row r="850" spans="2:6" ht="12.75" hidden="1" outlineLevel="1">
      <c r="B850" t="s">
        <v>882</v>
      </c>
      <c r="C850" t="s">
        <v>836</v>
      </c>
      <c r="D850" t="s">
        <v>842</v>
      </c>
      <c r="E850" s="2">
        <v>613054</v>
      </c>
      <c r="F850" t="s">
        <v>882</v>
      </c>
    </row>
    <row r="851" spans="2:6" ht="12.75" hidden="1" outlineLevel="1">
      <c r="B851" t="s">
        <v>883</v>
      </c>
      <c r="C851" t="s">
        <v>836</v>
      </c>
      <c r="D851" t="s">
        <v>884</v>
      </c>
      <c r="E851" s="2">
        <v>34800</v>
      </c>
      <c r="F851" t="s">
        <v>883</v>
      </c>
    </row>
    <row r="852" spans="2:6" ht="12.75" hidden="1" outlineLevel="1">
      <c r="B852" t="s">
        <v>885</v>
      </c>
      <c r="C852" t="s">
        <v>836</v>
      </c>
      <c r="D852" t="s">
        <v>886</v>
      </c>
      <c r="E852" s="2">
        <v>6254</v>
      </c>
      <c r="F852" t="s">
        <v>885</v>
      </c>
    </row>
    <row r="853" spans="2:6" ht="12.75" hidden="1" outlineLevel="1">
      <c r="B853" t="s">
        <v>887</v>
      </c>
      <c r="C853" t="s">
        <v>836</v>
      </c>
      <c r="D853" t="s">
        <v>849</v>
      </c>
      <c r="E853" s="2">
        <v>22656</v>
      </c>
      <c r="F853" t="s">
        <v>887</v>
      </c>
    </row>
    <row r="854" spans="2:6" ht="12.75" hidden="1" outlineLevel="1">
      <c r="B854" t="s">
        <v>888</v>
      </c>
      <c r="C854" t="s">
        <v>836</v>
      </c>
      <c r="D854" t="s">
        <v>839</v>
      </c>
      <c r="E854" s="2">
        <v>247896</v>
      </c>
      <c r="F854" t="s">
        <v>889</v>
      </c>
    </row>
    <row r="855" spans="2:6" ht="12.75" hidden="1" outlineLevel="1" collapsed="1">
      <c r="B855" t="s">
        <v>890</v>
      </c>
      <c r="C855" t="s">
        <v>836</v>
      </c>
      <c r="D855" t="s">
        <v>842</v>
      </c>
      <c r="E855" s="2">
        <v>101520</v>
      </c>
      <c r="F855" t="s">
        <v>890</v>
      </c>
    </row>
    <row r="856" spans="2:6" ht="12.75" hidden="1" outlineLevel="1">
      <c r="B856" t="s">
        <v>891</v>
      </c>
      <c r="C856" t="s">
        <v>836</v>
      </c>
      <c r="D856" t="s">
        <v>854</v>
      </c>
      <c r="E856" s="2">
        <v>1260</v>
      </c>
      <c r="F856" t="s">
        <v>892</v>
      </c>
    </row>
    <row r="857" spans="2:6" ht="12.75" hidden="1" outlineLevel="1">
      <c r="B857" t="s">
        <v>893</v>
      </c>
      <c r="C857" t="s">
        <v>836</v>
      </c>
      <c r="D857" t="s">
        <v>839</v>
      </c>
      <c r="E857" s="2">
        <v>757809</v>
      </c>
      <c r="F857" t="s">
        <v>894</v>
      </c>
    </row>
    <row r="858" spans="2:6" ht="12.75" hidden="1" outlineLevel="1">
      <c r="B858" t="s">
        <v>895</v>
      </c>
      <c r="C858" t="s">
        <v>836</v>
      </c>
      <c r="D858" t="s">
        <v>842</v>
      </c>
      <c r="E858" s="2">
        <v>37375</v>
      </c>
      <c r="F858" t="s">
        <v>895</v>
      </c>
    </row>
    <row r="859" spans="2:6" ht="12.75" hidden="1" outlineLevel="1">
      <c r="B859" t="s">
        <v>896</v>
      </c>
      <c r="C859" t="s">
        <v>836</v>
      </c>
      <c r="D859" t="s">
        <v>839</v>
      </c>
      <c r="E859" s="2">
        <v>6578</v>
      </c>
      <c r="F859" t="s">
        <v>897</v>
      </c>
    </row>
    <row r="860" spans="2:6" ht="12.75" hidden="1" outlineLevel="1">
      <c r="B860" t="s">
        <v>898</v>
      </c>
      <c r="C860" t="s">
        <v>836</v>
      </c>
      <c r="D860" t="s">
        <v>842</v>
      </c>
      <c r="E860" s="2">
        <v>1100</v>
      </c>
      <c r="F860" t="s">
        <v>898</v>
      </c>
    </row>
    <row r="861" spans="2:6" ht="12.75" hidden="1" outlineLevel="1">
      <c r="B861" t="s">
        <v>899</v>
      </c>
      <c r="C861" t="s">
        <v>836</v>
      </c>
      <c r="D861" t="s">
        <v>839</v>
      </c>
      <c r="E861" s="2">
        <v>19090</v>
      </c>
      <c r="F861" t="s">
        <v>899</v>
      </c>
    </row>
    <row r="862" spans="2:6" ht="12.75" hidden="1" outlineLevel="1">
      <c r="B862" t="s">
        <v>900</v>
      </c>
      <c r="C862" t="s">
        <v>836</v>
      </c>
      <c r="D862" t="s">
        <v>901</v>
      </c>
      <c r="E862" s="2">
        <v>2070</v>
      </c>
      <c r="F862" t="s">
        <v>900</v>
      </c>
    </row>
    <row r="863" spans="2:6" ht="12.75" hidden="1" outlineLevel="1">
      <c r="B863" t="s">
        <v>902</v>
      </c>
      <c r="C863" t="s">
        <v>836</v>
      </c>
      <c r="D863" t="s">
        <v>849</v>
      </c>
      <c r="E863" s="2">
        <v>1207810</v>
      </c>
      <c r="F863" t="s">
        <v>902</v>
      </c>
    </row>
    <row r="864" spans="2:6" ht="12.75" hidden="1" outlineLevel="1">
      <c r="B864" t="s">
        <v>903</v>
      </c>
      <c r="C864" t="s">
        <v>836</v>
      </c>
      <c r="D864" t="s">
        <v>857</v>
      </c>
      <c r="E864" s="2">
        <v>7380</v>
      </c>
      <c r="F864" t="s">
        <v>904</v>
      </c>
    </row>
    <row r="865" spans="2:5" ht="12.75" hidden="1" outlineLevel="1">
      <c r="B865" t="s">
        <v>905</v>
      </c>
      <c r="C865" t="s">
        <v>836</v>
      </c>
      <c r="D865" t="s">
        <v>846</v>
      </c>
      <c r="E865" s="2">
        <v>74245</v>
      </c>
    </row>
    <row r="866" spans="2:6" ht="12.75" hidden="1" outlineLevel="1">
      <c r="B866" t="s">
        <v>906</v>
      </c>
      <c r="C866" t="s">
        <v>836</v>
      </c>
      <c r="D866" t="s">
        <v>842</v>
      </c>
      <c r="E866" s="2">
        <v>199617</v>
      </c>
      <c r="F866" t="s">
        <v>906</v>
      </c>
    </row>
    <row r="867" spans="2:5" ht="12.75" hidden="1" outlineLevel="1">
      <c r="B867" t="s">
        <v>907</v>
      </c>
      <c r="C867" t="s">
        <v>836</v>
      </c>
      <c r="D867" t="s">
        <v>878</v>
      </c>
      <c r="E867" s="2">
        <v>27709</v>
      </c>
    </row>
    <row r="868" spans="2:6" ht="12.75" hidden="1" outlineLevel="1">
      <c r="B868" t="s">
        <v>908</v>
      </c>
      <c r="C868" t="s">
        <v>836</v>
      </c>
      <c r="D868" t="s">
        <v>842</v>
      </c>
      <c r="E868" s="2">
        <v>250</v>
      </c>
      <c r="F868" t="s">
        <v>909</v>
      </c>
    </row>
    <row r="869" spans="2:6" ht="12.75" hidden="1" outlineLevel="1">
      <c r="B869" t="s">
        <v>910</v>
      </c>
      <c r="C869" t="s">
        <v>836</v>
      </c>
      <c r="D869" t="s">
        <v>842</v>
      </c>
      <c r="E869" s="2">
        <v>132220</v>
      </c>
      <c r="F869" t="s">
        <v>910</v>
      </c>
    </row>
    <row r="870" spans="2:6" ht="12.75" hidden="1" outlineLevel="1">
      <c r="B870" t="s">
        <v>911</v>
      </c>
      <c r="C870" t="s">
        <v>836</v>
      </c>
      <c r="D870" t="s">
        <v>842</v>
      </c>
      <c r="E870" s="2">
        <v>175791</v>
      </c>
      <c r="F870" t="s">
        <v>911</v>
      </c>
    </row>
    <row r="871" spans="2:6" ht="12.75" hidden="1" outlineLevel="1">
      <c r="B871" t="s">
        <v>912</v>
      </c>
      <c r="C871" t="s">
        <v>836</v>
      </c>
      <c r="D871" t="s">
        <v>846</v>
      </c>
      <c r="E871" s="2">
        <v>102500</v>
      </c>
      <c r="F871" t="s">
        <v>912</v>
      </c>
    </row>
    <row r="872" spans="2:6" ht="12.75" hidden="1" outlineLevel="1">
      <c r="B872" t="s">
        <v>913</v>
      </c>
      <c r="C872" t="s">
        <v>836</v>
      </c>
      <c r="D872" t="s">
        <v>857</v>
      </c>
      <c r="E872" s="2">
        <v>6</v>
      </c>
      <c r="F872" t="s">
        <v>914</v>
      </c>
    </row>
    <row r="873" spans="2:6" ht="12.75" hidden="1" outlineLevel="1">
      <c r="B873" t="s">
        <v>915</v>
      </c>
      <c r="C873" t="s">
        <v>836</v>
      </c>
      <c r="D873" t="s">
        <v>916</v>
      </c>
      <c r="E873" s="2">
        <v>103400</v>
      </c>
      <c r="F873" t="s">
        <v>915</v>
      </c>
    </row>
    <row r="874" spans="2:6" ht="12.75" hidden="1" outlineLevel="1">
      <c r="B874" t="s">
        <v>917</v>
      </c>
      <c r="C874" t="s">
        <v>836</v>
      </c>
      <c r="D874" t="s">
        <v>849</v>
      </c>
      <c r="E874" s="2">
        <v>85842</v>
      </c>
      <c r="F874" t="s">
        <v>917</v>
      </c>
    </row>
    <row r="875" spans="2:6" ht="12.75" hidden="1" outlineLevel="1">
      <c r="B875" t="s">
        <v>918</v>
      </c>
      <c r="C875" t="s">
        <v>836</v>
      </c>
      <c r="D875" t="s">
        <v>842</v>
      </c>
      <c r="E875" s="2">
        <v>168</v>
      </c>
      <c r="F875" t="s">
        <v>919</v>
      </c>
    </row>
    <row r="876" spans="2:6" ht="12.75" hidden="1" outlineLevel="1">
      <c r="B876" t="s">
        <v>920</v>
      </c>
      <c r="C876" t="s">
        <v>836</v>
      </c>
      <c r="D876" t="s">
        <v>849</v>
      </c>
      <c r="E876" s="2">
        <v>984024</v>
      </c>
      <c r="F876" t="s">
        <v>921</v>
      </c>
    </row>
    <row r="877" spans="2:6" ht="12.75" hidden="1" outlineLevel="1">
      <c r="B877" t="s">
        <v>876</v>
      </c>
      <c r="C877" t="s">
        <v>862</v>
      </c>
      <c r="D877" t="s">
        <v>881</v>
      </c>
      <c r="E877" s="2">
        <v>35483</v>
      </c>
      <c r="F877" t="s">
        <v>876</v>
      </c>
    </row>
    <row r="878" spans="2:6" ht="12.75" hidden="1" outlineLevel="1">
      <c r="B878" t="s">
        <v>922</v>
      </c>
      <c r="C878" t="s">
        <v>862</v>
      </c>
      <c r="D878" t="s">
        <v>842</v>
      </c>
      <c r="E878" s="2">
        <v>62181</v>
      </c>
      <c r="F878" t="s">
        <v>923</v>
      </c>
    </row>
    <row r="879" spans="2:6" ht="12.75" hidden="1" outlineLevel="1">
      <c r="B879" t="s">
        <v>924</v>
      </c>
      <c r="C879" t="s">
        <v>862</v>
      </c>
      <c r="D879" t="s">
        <v>925</v>
      </c>
      <c r="E879" s="2">
        <v>43492</v>
      </c>
      <c r="F879" t="s">
        <v>924</v>
      </c>
    </row>
    <row r="880" spans="2:6" ht="12.75" hidden="1" outlineLevel="1">
      <c r="B880" t="s">
        <v>926</v>
      </c>
      <c r="C880" t="s">
        <v>862</v>
      </c>
      <c r="D880" t="s">
        <v>842</v>
      </c>
      <c r="E880" s="2">
        <v>1224</v>
      </c>
      <c r="F880" t="s">
        <v>926</v>
      </c>
    </row>
    <row r="881" spans="2:6" ht="12.75" hidden="1" outlineLevel="1">
      <c r="B881" t="s">
        <v>885</v>
      </c>
      <c r="C881" t="s">
        <v>862</v>
      </c>
      <c r="D881" t="s">
        <v>842</v>
      </c>
      <c r="E881" s="2">
        <v>731470</v>
      </c>
      <c r="F881" t="s">
        <v>885</v>
      </c>
    </row>
    <row r="882" spans="2:6" ht="12.75" hidden="1" outlineLevel="1">
      <c r="B882" t="s">
        <v>887</v>
      </c>
      <c r="C882" t="s">
        <v>862</v>
      </c>
      <c r="D882" t="s">
        <v>844</v>
      </c>
      <c r="E882" s="2">
        <v>242788</v>
      </c>
      <c r="F882" t="s">
        <v>887</v>
      </c>
    </row>
    <row r="883" spans="2:6" ht="12.75" hidden="1" outlineLevel="1">
      <c r="B883" t="s">
        <v>927</v>
      </c>
      <c r="C883" t="s">
        <v>862</v>
      </c>
      <c r="D883" t="s">
        <v>839</v>
      </c>
      <c r="E883" s="2">
        <v>8190</v>
      </c>
      <c r="F883" t="s">
        <v>928</v>
      </c>
    </row>
    <row r="884" spans="2:6" ht="12.75" hidden="1" outlineLevel="1">
      <c r="B884" t="s">
        <v>929</v>
      </c>
      <c r="C884" t="s">
        <v>862</v>
      </c>
      <c r="D884" t="s">
        <v>849</v>
      </c>
      <c r="E884" s="2">
        <v>323360</v>
      </c>
      <c r="F884" t="s">
        <v>930</v>
      </c>
    </row>
    <row r="885" spans="2:6" ht="12.75" hidden="1" outlineLevel="1">
      <c r="B885" t="s">
        <v>931</v>
      </c>
      <c r="C885" t="s">
        <v>862</v>
      </c>
      <c r="D885" t="s">
        <v>842</v>
      </c>
      <c r="E885" s="2">
        <v>129990</v>
      </c>
      <c r="F885" t="s">
        <v>931</v>
      </c>
    </row>
    <row r="886" spans="2:6" ht="12.75" hidden="1" outlineLevel="1">
      <c r="B886" t="s">
        <v>888</v>
      </c>
      <c r="C886" t="s">
        <v>862</v>
      </c>
      <c r="D886" t="s">
        <v>839</v>
      </c>
      <c r="E886" s="2">
        <v>132672</v>
      </c>
      <c r="F886" t="s">
        <v>889</v>
      </c>
    </row>
    <row r="887" spans="2:6" ht="12.75" hidden="1" outlineLevel="1">
      <c r="B887" t="s">
        <v>932</v>
      </c>
      <c r="C887" t="s">
        <v>862</v>
      </c>
      <c r="D887" t="s">
        <v>857</v>
      </c>
      <c r="E887" s="2">
        <v>37120</v>
      </c>
      <c r="F887" t="s">
        <v>932</v>
      </c>
    </row>
    <row r="888" spans="2:6" ht="12.75" hidden="1" outlineLevel="1">
      <c r="B888" t="s">
        <v>890</v>
      </c>
      <c r="C888" t="s">
        <v>862</v>
      </c>
      <c r="D888" t="s">
        <v>842</v>
      </c>
      <c r="E888" s="2">
        <v>84336</v>
      </c>
      <c r="F888" t="s">
        <v>890</v>
      </c>
    </row>
    <row r="889" spans="2:6" ht="12.75" hidden="1" outlineLevel="1">
      <c r="B889" t="s">
        <v>933</v>
      </c>
      <c r="C889" t="s">
        <v>862</v>
      </c>
      <c r="D889" t="s">
        <v>839</v>
      </c>
      <c r="E889" s="2">
        <v>59943</v>
      </c>
      <c r="F889" t="s">
        <v>894</v>
      </c>
    </row>
    <row r="890" spans="2:6" ht="12.75" hidden="1" outlineLevel="1">
      <c r="B890" t="s">
        <v>934</v>
      </c>
      <c r="C890" t="s">
        <v>862</v>
      </c>
      <c r="D890" t="s">
        <v>846</v>
      </c>
      <c r="E890" s="2">
        <v>11232</v>
      </c>
      <c r="F890" t="s">
        <v>934</v>
      </c>
    </row>
    <row r="891" spans="2:6" ht="12.75" hidden="1" outlineLevel="1">
      <c r="B891" t="s">
        <v>935</v>
      </c>
      <c r="C891" t="s">
        <v>862</v>
      </c>
      <c r="D891" t="s">
        <v>916</v>
      </c>
      <c r="E891" s="2">
        <v>182206</v>
      </c>
      <c r="F891" t="s">
        <v>936</v>
      </c>
    </row>
    <row r="892" spans="2:6" ht="12.75" hidden="1" outlineLevel="1">
      <c r="B892" t="s">
        <v>893</v>
      </c>
      <c r="C892" t="s">
        <v>862</v>
      </c>
      <c r="D892" t="s">
        <v>839</v>
      </c>
      <c r="E892" s="2">
        <v>30480</v>
      </c>
      <c r="F892" t="s">
        <v>894</v>
      </c>
    </row>
    <row r="893" spans="2:6" ht="12.75" hidden="1" outlineLevel="1">
      <c r="B893" t="s">
        <v>937</v>
      </c>
      <c r="C893" t="s">
        <v>862</v>
      </c>
      <c r="D893" t="s">
        <v>839</v>
      </c>
      <c r="E893" s="2">
        <v>32004</v>
      </c>
      <c r="F893" t="s">
        <v>938</v>
      </c>
    </row>
    <row r="894" spans="2:6" ht="12.75" hidden="1" outlineLevel="1">
      <c r="B894" t="s">
        <v>939</v>
      </c>
      <c r="C894" t="s">
        <v>862</v>
      </c>
      <c r="D894" t="s">
        <v>878</v>
      </c>
      <c r="E894" s="2">
        <v>100323</v>
      </c>
      <c r="F894" t="s">
        <v>939</v>
      </c>
    </row>
    <row r="895" spans="2:6" ht="12.75" hidden="1" outlineLevel="1">
      <c r="B895" t="s">
        <v>940</v>
      </c>
      <c r="C895" t="s">
        <v>862</v>
      </c>
      <c r="D895" t="s">
        <v>941</v>
      </c>
      <c r="E895" s="2">
        <v>403170</v>
      </c>
      <c r="F895" t="s">
        <v>940</v>
      </c>
    </row>
    <row r="896" spans="2:6" ht="12.75" hidden="1" outlineLevel="1">
      <c r="B896" t="s">
        <v>900</v>
      </c>
      <c r="C896" t="s">
        <v>862</v>
      </c>
      <c r="D896" t="s">
        <v>901</v>
      </c>
      <c r="E896" s="2">
        <v>81065</v>
      </c>
      <c r="F896" t="s">
        <v>900</v>
      </c>
    </row>
    <row r="897" spans="2:6" ht="12.75" hidden="1" outlineLevel="1">
      <c r="B897" t="s">
        <v>903</v>
      </c>
      <c r="C897" t="s">
        <v>862</v>
      </c>
      <c r="D897" t="s">
        <v>857</v>
      </c>
      <c r="E897" s="2">
        <v>49403</v>
      </c>
      <c r="F897" t="s">
        <v>904</v>
      </c>
    </row>
    <row r="898" spans="2:6" ht="12.75" hidden="1" outlineLevel="1">
      <c r="B898" t="s">
        <v>942</v>
      </c>
      <c r="C898" t="s">
        <v>862</v>
      </c>
      <c r="D898" t="s">
        <v>925</v>
      </c>
      <c r="E898" s="2">
        <v>31624</v>
      </c>
      <c r="F898" t="s">
        <v>943</v>
      </c>
    </row>
    <row r="899" spans="2:6" ht="12.75" hidden="1" outlineLevel="1">
      <c r="B899" t="s">
        <v>944</v>
      </c>
      <c r="C899" t="s">
        <v>862</v>
      </c>
      <c r="D899" t="s">
        <v>839</v>
      </c>
      <c r="E899" s="2">
        <v>229750</v>
      </c>
      <c r="F899" t="s">
        <v>944</v>
      </c>
    </row>
    <row r="900" spans="2:6" ht="12.75" hidden="1" outlineLevel="1">
      <c r="B900" t="s">
        <v>906</v>
      </c>
      <c r="C900" t="s">
        <v>862</v>
      </c>
      <c r="D900" t="s">
        <v>846</v>
      </c>
      <c r="E900" s="2">
        <v>342996</v>
      </c>
      <c r="F900" t="s">
        <v>906</v>
      </c>
    </row>
    <row r="901" spans="2:6" ht="12.75" hidden="1" outlineLevel="1">
      <c r="B901" t="s">
        <v>945</v>
      </c>
      <c r="C901" t="s">
        <v>862</v>
      </c>
      <c r="D901" t="s">
        <v>842</v>
      </c>
      <c r="E901" s="2">
        <v>221605</v>
      </c>
      <c r="F901" t="s">
        <v>945</v>
      </c>
    </row>
    <row r="902" spans="2:6" ht="12.75" hidden="1" outlineLevel="1">
      <c r="B902" t="s">
        <v>946</v>
      </c>
      <c r="C902" t="s">
        <v>862</v>
      </c>
      <c r="D902" t="s">
        <v>842</v>
      </c>
      <c r="E902" s="2">
        <v>167692</v>
      </c>
      <c r="F902" t="s">
        <v>946</v>
      </c>
    </row>
    <row r="903" spans="2:6" ht="12.75" hidden="1" outlineLevel="1">
      <c r="B903" t="s">
        <v>947</v>
      </c>
      <c r="C903" t="s">
        <v>862</v>
      </c>
      <c r="D903" t="s">
        <v>839</v>
      </c>
      <c r="E903" s="2">
        <v>32226</v>
      </c>
      <c r="F903" t="s">
        <v>947</v>
      </c>
    </row>
    <row r="904" spans="2:6" ht="12.75" hidden="1" outlineLevel="1">
      <c r="B904" t="s">
        <v>911</v>
      </c>
      <c r="C904" t="s">
        <v>862</v>
      </c>
      <c r="D904" t="s">
        <v>842</v>
      </c>
      <c r="E904" s="2">
        <v>239666</v>
      </c>
      <c r="F904" t="s">
        <v>911</v>
      </c>
    </row>
    <row r="905" spans="2:6" ht="12.75" hidden="1" outlineLevel="1">
      <c r="B905" t="s">
        <v>912</v>
      </c>
      <c r="C905" t="s">
        <v>862</v>
      </c>
      <c r="D905" t="s">
        <v>839</v>
      </c>
      <c r="E905" s="2">
        <v>187920</v>
      </c>
      <c r="F905" t="s">
        <v>912</v>
      </c>
    </row>
    <row r="906" spans="2:5" ht="12.75" hidden="1" outlineLevel="1">
      <c r="B906" t="s">
        <v>948</v>
      </c>
      <c r="C906" t="s">
        <v>862</v>
      </c>
      <c r="D906" t="s">
        <v>839</v>
      </c>
      <c r="E906" s="2">
        <v>76032</v>
      </c>
    </row>
    <row r="907" spans="2:6" ht="12.75" hidden="1" outlineLevel="1">
      <c r="B907" t="s">
        <v>949</v>
      </c>
      <c r="C907" t="s">
        <v>862</v>
      </c>
      <c r="D907" t="s">
        <v>950</v>
      </c>
      <c r="E907" s="2">
        <v>44250</v>
      </c>
      <c r="F907" t="s">
        <v>951</v>
      </c>
    </row>
    <row r="908" spans="2:6" ht="12.75" hidden="1" outlineLevel="1">
      <c r="B908" t="s">
        <v>952</v>
      </c>
      <c r="C908" t="s">
        <v>862</v>
      </c>
      <c r="D908" t="s">
        <v>842</v>
      </c>
      <c r="E908" s="2">
        <v>67646</v>
      </c>
      <c r="F908" t="s">
        <v>953</v>
      </c>
    </row>
    <row r="909" spans="2:6" ht="12.75" hidden="1" outlineLevel="1">
      <c r="B909" t="s">
        <v>954</v>
      </c>
      <c r="C909" t="s">
        <v>862</v>
      </c>
      <c r="D909" t="s">
        <v>955</v>
      </c>
      <c r="E909" s="2">
        <v>115291</v>
      </c>
      <c r="F909" t="s">
        <v>954</v>
      </c>
    </row>
    <row r="910" spans="2:6" ht="12.75" hidden="1" outlineLevel="1">
      <c r="B910" t="s">
        <v>915</v>
      </c>
      <c r="C910" t="s">
        <v>862</v>
      </c>
      <c r="D910" t="s">
        <v>956</v>
      </c>
      <c r="E910" s="2">
        <v>7504</v>
      </c>
      <c r="F910" t="s">
        <v>915</v>
      </c>
    </row>
    <row r="911" spans="2:6" ht="12.75" hidden="1" outlineLevel="1">
      <c r="B911" t="s">
        <v>918</v>
      </c>
      <c r="C911" t="s">
        <v>862</v>
      </c>
      <c r="D911" t="s">
        <v>857</v>
      </c>
      <c r="E911" s="2">
        <v>88736</v>
      </c>
      <c r="F911" t="s">
        <v>919</v>
      </c>
    </row>
    <row r="912" spans="2:6" ht="12.75" hidden="1" outlineLevel="1">
      <c r="B912" t="s">
        <v>920</v>
      </c>
      <c r="C912" t="s">
        <v>862</v>
      </c>
      <c r="D912" t="s">
        <v>957</v>
      </c>
      <c r="E912" s="2">
        <v>158063</v>
      </c>
      <c r="F912" t="s">
        <v>921</v>
      </c>
    </row>
    <row r="913" spans="1:5" ht="12.75" collapsed="1">
      <c r="A913" s="9" t="s">
        <v>1670</v>
      </c>
      <c r="D913" s="9">
        <f>COUNTA(D914:D915)</f>
        <v>2</v>
      </c>
      <c r="E913" s="13">
        <f>SUM(E914:E915)</f>
        <v>8086213</v>
      </c>
    </row>
    <row r="914" spans="1:6" ht="12.75" hidden="1" outlineLevel="1">
      <c r="A914" s="9"/>
      <c r="B914" t="s">
        <v>1671</v>
      </c>
      <c r="C914" t="s">
        <v>836</v>
      </c>
      <c r="D914" t="s">
        <v>842</v>
      </c>
      <c r="E914" s="2">
        <v>6798793</v>
      </c>
      <c r="F914" t="s">
        <v>1672</v>
      </c>
    </row>
    <row r="915" spans="1:6" ht="12.75" hidden="1" outlineLevel="1">
      <c r="A915" s="9"/>
      <c r="B915" t="s">
        <v>1673</v>
      </c>
      <c r="C915" t="s">
        <v>862</v>
      </c>
      <c r="D915" t="s">
        <v>842</v>
      </c>
      <c r="E915" s="2">
        <v>1287420</v>
      </c>
      <c r="F915" t="s">
        <v>1674</v>
      </c>
    </row>
    <row r="916" spans="1:5" ht="12.75" collapsed="1">
      <c r="A916" s="9" t="s">
        <v>1459</v>
      </c>
      <c r="D916" s="9">
        <f>COUNTA(D917:D929)</f>
        <v>13</v>
      </c>
      <c r="E916" s="10">
        <f>SUM(E917:E929)</f>
        <v>8048162</v>
      </c>
    </row>
    <row r="917" spans="1:6" ht="12.75" hidden="1" outlineLevel="1">
      <c r="A917" s="9"/>
      <c r="B917" t="s">
        <v>1460</v>
      </c>
      <c r="C917" t="s">
        <v>836</v>
      </c>
      <c r="D917" t="s">
        <v>846</v>
      </c>
      <c r="E917" s="2">
        <v>1217560</v>
      </c>
      <c r="F917" t="s">
        <v>1460</v>
      </c>
    </row>
    <row r="918" spans="1:6" ht="12.75" hidden="1" outlineLevel="1">
      <c r="A918" s="9"/>
      <c r="B918" t="s">
        <v>1461</v>
      </c>
      <c r="C918" t="s">
        <v>836</v>
      </c>
      <c r="D918" t="s">
        <v>1028</v>
      </c>
      <c r="E918" s="2">
        <v>36252</v>
      </c>
      <c r="F918" t="s">
        <v>1461</v>
      </c>
    </row>
    <row r="919" spans="1:6" ht="12.75" hidden="1" outlineLevel="1">
      <c r="A919" s="9"/>
      <c r="B919" t="s">
        <v>1462</v>
      </c>
      <c r="C919" t="s">
        <v>836</v>
      </c>
      <c r="D919" t="s">
        <v>842</v>
      </c>
      <c r="E919" s="2">
        <v>56682</v>
      </c>
      <c r="F919" t="s">
        <v>1461</v>
      </c>
    </row>
    <row r="920" spans="1:6" ht="12.75" hidden="1" outlineLevel="1">
      <c r="A920" s="9"/>
      <c r="B920" t="s">
        <v>1463</v>
      </c>
      <c r="C920" t="s">
        <v>836</v>
      </c>
      <c r="D920" t="s">
        <v>857</v>
      </c>
      <c r="E920" s="2">
        <v>384948</v>
      </c>
      <c r="F920" t="s">
        <v>1464</v>
      </c>
    </row>
    <row r="921" spans="1:6" ht="12.75" hidden="1" outlineLevel="1">
      <c r="A921" s="9"/>
      <c r="B921" t="s">
        <v>1465</v>
      </c>
      <c r="C921" t="s">
        <v>836</v>
      </c>
      <c r="D921" t="s">
        <v>839</v>
      </c>
      <c r="E921" s="2">
        <v>1848</v>
      </c>
      <c r="F921" t="s">
        <v>1466</v>
      </c>
    </row>
    <row r="922" spans="1:6" ht="12.75" hidden="1" outlineLevel="1">
      <c r="A922" s="9"/>
      <c r="B922" t="s">
        <v>1467</v>
      </c>
      <c r="C922" t="s">
        <v>836</v>
      </c>
      <c r="D922" t="s">
        <v>846</v>
      </c>
      <c r="E922" s="2">
        <v>279554</v>
      </c>
      <c r="F922" t="s">
        <v>1467</v>
      </c>
    </row>
    <row r="923" spans="1:6" ht="12.75" hidden="1" outlineLevel="1">
      <c r="A923" s="9"/>
      <c r="B923" t="s">
        <v>1468</v>
      </c>
      <c r="C923" t="s">
        <v>836</v>
      </c>
      <c r="D923" t="s">
        <v>844</v>
      </c>
      <c r="E923" s="2">
        <v>1323875</v>
      </c>
      <c r="F923" t="s">
        <v>1468</v>
      </c>
    </row>
    <row r="924" spans="1:6" ht="12.75" hidden="1" outlineLevel="1">
      <c r="A924" s="9"/>
      <c r="B924" t="s">
        <v>1469</v>
      </c>
      <c r="C924" t="s">
        <v>836</v>
      </c>
      <c r="D924" t="s">
        <v>846</v>
      </c>
      <c r="E924" s="2">
        <v>2542510</v>
      </c>
      <c r="F924" t="s">
        <v>1469</v>
      </c>
    </row>
    <row r="925" spans="1:6" ht="12.75" hidden="1" outlineLevel="1">
      <c r="A925" s="9"/>
      <c r="B925" t="s">
        <v>1470</v>
      </c>
      <c r="C925" t="s">
        <v>862</v>
      </c>
      <c r="D925" t="s">
        <v>857</v>
      </c>
      <c r="E925" s="2">
        <v>555984</v>
      </c>
      <c r="F925" t="s">
        <v>1467</v>
      </c>
    </row>
    <row r="926" spans="1:6" ht="12.75" hidden="1" outlineLevel="1">
      <c r="A926" s="9"/>
      <c r="B926" t="s">
        <v>1463</v>
      </c>
      <c r="C926" t="s">
        <v>862</v>
      </c>
      <c r="D926" t="s">
        <v>842</v>
      </c>
      <c r="E926" s="2">
        <v>377600</v>
      </c>
      <c r="F926" t="s">
        <v>1464</v>
      </c>
    </row>
    <row r="927" spans="1:6" ht="12.75" hidden="1" outlineLevel="1">
      <c r="A927" s="9"/>
      <c r="B927" t="s">
        <v>1465</v>
      </c>
      <c r="C927" t="s">
        <v>862</v>
      </c>
      <c r="D927" t="s">
        <v>839</v>
      </c>
      <c r="E927" s="2">
        <v>640</v>
      </c>
      <c r="F927" t="s">
        <v>1466</v>
      </c>
    </row>
    <row r="928" spans="1:6" ht="12.75" hidden="1" outlineLevel="1">
      <c r="A928" s="9"/>
      <c r="B928" t="s">
        <v>1471</v>
      </c>
      <c r="C928" t="s">
        <v>862</v>
      </c>
      <c r="D928" t="s">
        <v>842</v>
      </c>
      <c r="E928" s="2">
        <v>523709</v>
      </c>
      <c r="F928" t="s">
        <v>1471</v>
      </c>
    </row>
    <row r="929" spans="1:6" ht="12.75" hidden="1" outlineLevel="1">
      <c r="A929" s="9"/>
      <c r="B929" t="s">
        <v>1468</v>
      </c>
      <c r="C929" t="s">
        <v>862</v>
      </c>
      <c r="D929" t="s">
        <v>844</v>
      </c>
      <c r="E929" s="2">
        <v>747000</v>
      </c>
      <c r="F929" t="s">
        <v>1468</v>
      </c>
    </row>
    <row r="930" spans="1:5" ht="12.75" collapsed="1">
      <c r="A930" s="9" t="s">
        <v>1326</v>
      </c>
      <c r="D930" s="9">
        <f>COUNTA(D931:D943)</f>
        <v>13</v>
      </c>
      <c r="E930" s="10">
        <f>SUM(E931:E943)</f>
        <v>7786625</v>
      </c>
    </row>
    <row r="931" spans="1:6" ht="12.75" hidden="1" outlineLevel="2">
      <c r="A931" s="9"/>
      <c r="B931" t="s">
        <v>1327</v>
      </c>
      <c r="C931" t="s">
        <v>836</v>
      </c>
      <c r="D931" t="s">
        <v>842</v>
      </c>
      <c r="E931" s="2">
        <v>12040</v>
      </c>
      <c r="F931" t="s">
        <v>1327</v>
      </c>
    </row>
    <row r="932" spans="1:6" ht="12.75" hidden="1" outlineLevel="2">
      <c r="A932" s="9"/>
      <c r="B932" t="s">
        <v>1328</v>
      </c>
      <c r="C932" t="s">
        <v>836</v>
      </c>
      <c r="D932" t="s">
        <v>839</v>
      </c>
      <c r="E932" s="2">
        <v>1179486</v>
      </c>
      <c r="F932" t="s">
        <v>1328</v>
      </c>
    </row>
    <row r="933" spans="1:7" ht="12.75" hidden="1" outlineLevel="2" collapsed="1">
      <c r="A933" s="9"/>
      <c r="B933" t="s">
        <v>1329</v>
      </c>
      <c r="C933" t="s">
        <v>836</v>
      </c>
      <c r="D933" t="s">
        <v>1017</v>
      </c>
      <c r="E933" s="2">
        <v>1913301</v>
      </c>
      <c r="F933" t="s">
        <v>1329</v>
      </c>
      <c r="G933" s="18" t="s">
        <v>1330</v>
      </c>
    </row>
    <row r="934" spans="1:6" ht="12.75" hidden="1" outlineLevel="2">
      <c r="A934" s="9"/>
      <c r="B934" t="s">
        <v>1331</v>
      </c>
      <c r="C934" t="s">
        <v>836</v>
      </c>
      <c r="D934" t="s">
        <v>941</v>
      </c>
      <c r="E934" s="2">
        <v>23970</v>
      </c>
      <c r="F934" t="s">
        <v>1331</v>
      </c>
    </row>
    <row r="935" spans="1:6" ht="12.75" hidden="1" outlineLevel="2">
      <c r="A935" s="9"/>
      <c r="B935" t="s">
        <v>1332</v>
      </c>
      <c r="C935" t="s">
        <v>836</v>
      </c>
      <c r="D935" t="s">
        <v>839</v>
      </c>
      <c r="E935" s="2">
        <v>215102</v>
      </c>
      <c r="F935" t="s">
        <v>1332</v>
      </c>
    </row>
    <row r="936" spans="1:6" ht="12.75" hidden="1" outlineLevel="2">
      <c r="A936" s="9"/>
      <c r="B936" t="s">
        <v>1333</v>
      </c>
      <c r="C936" t="s">
        <v>836</v>
      </c>
      <c r="D936" t="s">
        <v>1186</v>
      </c>
      <c r="E936" s="2">
        <v>530100</v>
      </c>
      <c r="F936" t="s">
        <v>1333</v>
      </c>
    </row>
    <row r="937" spans="1:6" ht="12.75" hidden="1" outlineLevel="2">
      <c r="A937" s="9"/>
      <c r="B937" t="s">
        <v>1334</v>
      </c>
      <c r="C937" t="s">
        <v>836</v>
      </c>
      <c r="D937" t="s">
        <v>839</v>
      </c>
      <c r="E937" s="2">
        <v>1544130</v>
      </c>
      <c r="F937" t="s">
        <v>1334</v>
      </c>
    </row>
    <row r="938" spans="1:6" ht="12.75" hidden="1" outlineLevel="2">
      <c r="A938" s="9"/>
      <c r="B938" t="s">
        <v>1335</v>
      </c>
      <c r="C938" t="s">
        <v>836</v>
      </c>
      <c r="D938" t="s">
        <v>842</v>
      </c>
      <c r="E938" s="2">
        <v>130600</v>
      </c>
      <c r="F938" t="s">
        <v>1335</v>
      </c>
    </row>
    <row r="939" spans="1:6" ht="12.75" hidden="1" outlineLevel="2">
      <c r="A939" s="9"/>
      <c r="B939" t="s">
        <v>1336</v>
      </c>
      <c r="C939" t="s">
        <v>862</v>
      </c>
      <c r="D939" t="s">
        <v>839</v>
      </c>
      <c r="E939" s="2">
        <v>320229</v>
      </c>
      <c r="F939" t="s">
        <v>1336</v>
      </c>
    </row>
    <row r="940" spans="1:6" ht="12.75" hidden="1" outlineLevel="2">
      <c r="A940" s="9"/>
      <c r="B940" t="s">
        <v>1337</v>
      </c>
      <c r="C940" t="s">
        <v>862</v>
      </c>
      <c r="D940" t="s">
        <v>839</v>
      </c>
      <c r="E940" s="2">
        <v>84729</v>
      </c>
      <c r="F940" t="s">
        <v>1337</v>
      </c>
    </row>
    <row r="941" spans="1:6" ht="12.75" hidden="1" outlineLevel="2">
      <c r="A941" s="9"/>
      <c r="B941" t="s">
        <v>1332</v>
      </c>
      <c r="C941" t="s">
        <v>862</v>
      </c>
      <c r="D941" t="s">
        <v>839</v>
      </c>
      <c r="E941" s="2">
        <v>150936</v>
      </c>
      <c r="F941" t="s">
        <v>1332</v>
      </c>
    </row>
    <row r="942" spans="1:10" ht="12.75" hidden="1" outlineLevel="2">
      <c r="A942" s="9"/>
      <c r="B942" t="s">
        <v>1338</v>
      </c>
      <c r="C942" t="s">
        <v>862</v>
      </c>
      <c r="D942" t="s">
        <v>1141</v>
      </c>
      <c r="E942" s="2">
        <v>1611120</v>
      </c>
      <c r="F942" t="s">
        <v>1340</v>
      </c>
      <c r="G942" s="18" t="s">
        <v>1340</v>
      </c>
      <c r="H942" t="s">
        <v>1341</v>
      </c>
      <c r="I942" t="s">
        <v>1338</v>
      </c>
      <c r="J942" t="s">
        <v>1339</v>
      </c>
    </row>
    <row r="943" spans="1:6" ht="12.75" hidden="1" outlineLevel="2">
      <c r="A943" s="9"/>
      <c r="B943" t="s">
        <v>1334</v>
      </c>
      <c r="C943" t="s">
        <v>862</v>
      </c>
      <c r="D943" t="s">
        <v>842</v>
      </c>
      <c r="E943" s="2">
        <v>70882</v>
      </c>
      <c r="F943" t="s">
        <v>1334</v>
      </c>
    </row>
    <row r="944" spans="1:5" ht="12.75" collapsed="1">
      <c r="A944" s="9" t="s">
        <v>2219</v>
      </c>
      <c r="D944" s="9">
        <f>COUNTA(D945:D949)</f>
        <v>5</v>
      </c>
      <c r="E944" s="10">
        <f>SUM(E945:E949)</f>
        <v>7503944</v>
      </c>
    </row>
    <row r="945" spans="1:6" ht="12.75" hidden="1" outlineLevel="1">
      <c r="A945" s="9"/>
      <c r="B945" t="s">
        <v>2220</v>
      </c>
      <c r="C945" t="s">
        <v>836</v>
      </c>
      <c r="D945" t="s">
        <v>839</v>
      </c>
      <c r="E945" s="2">
        <v>763552</v>
      </c>
      <c r="F945" t="s">
        <v>2220</v>
      </c>
    </row>
    <row r="946" spans="1:6" ht="12.75" hidden="1" outlineLevel="1">
      <c r="A946" s="9"/>
      <c r="B946" t="s">
        <v>2221</v>
      </c>
      <c r="C946" t="s">
        <v>836</v>
      </c>
      <c r="D946" t="s">
        <v>839</v>
      </c>
      <c r="E946" s="2">
        <v>666000</v>
      </c>
      <c r="F946" t="s">
        <v>2221</v>
      </c>
    </row>
    <row r="947" spans="1:6" ht="12.75" hidden="1" outlineLevel="1">
      <c r="A947" s="9"/>
      <c r="B947" t="s">
        <v>2222</v>
      </c>
      <c r="C947" t="s">
        <v>836</v>
      </c>
      <c r="D947" t="s">
        <v>839</v>
      </c>
      <c r="E947" s="2">
        <v>3097468</v>
      </c>
      <c r="F947" t="s">
        <v>2222</v>
      </c>
    </row>
    <row r="948" spans="1:7" ht="12.75" hidden="1" outlineLevel="1">
      <c r="A948" s="9"/>
      <c r="B948" t="s">
        <v>2223</v>
      </c>
      <c r="C948" t="s">
        <v>836</v>
      </c>
      <c r="D948" t="s">
        <v>1017</v>
      </c>
      <c r="E948" s="2">
        <v>2970624</v>
      </c>
      <c r="F948" t="s">
        <v>2224</v>
      </c>
      <c r="G948" s="18" t="s">
        <v>2225</v>
      </c>
    </row>
    <row r="949" spans="1:6" ht="12.75" hidden="1" outlineLevel="1">
      <c r="A949" s="9"/>
      <c r="B949" t="s">
        <v>2226</v>
      </c>
      <c r="C949" t="s">
        <v>862</v>
      </c>
      <c r="D949" t="s">
        <v>846</v>
      </c>
      <c r="E949" s="2">
        <v>6300</v>
      </c>
      <c r="F949" t="s">
        <v>2226</v>
      </c>
    </row>
    <row r="950" spans="1:5" ht="12.75" collapsed="1">
      <c r="A950" s="9" t="s">
        <v>1301</v>
      </c>
      <c r="D950" s="9">
        <f>COUNTA(D951:D962)</f>
        <v>12</v>
      </c>
      <c r="E950" s="10">
        <f>SUM(E951:E962)</f>
        <v>7106155</v>
      </c>
    </row>
    <row r="951" spans="2:6" ht="12.75" hidden="1" outlineLevel="1">
      <c r="B951" t="s">
        <v>1302</v>
      </c>
      <c r="C951" t="s">
        <v>836</v>
      </c>
      <c r="D951" t="s">
        <v>839</v>
      </c>
      <c r="E951" s="2">
        <v>68886</v>
      </c>
      <c r="F951" t="s">
        <v>1302</v>
      </c>
    </row>
    <row r="952" spans="2:6" ht="12.75" hidden="1" outlineLevel="1">
      <c r="B952" t="s">
        <v>1303</v>
      </c>
      <c r="C952" t="s">
        <v>836</v>
      </c>
      <c r="D952" t="s">
        <v>839</v>
      </c>
      <c r="E952" s="2">
        <v>474770</v>
      </c>
      <c r="F952" t="s">
        <v>1303</v>
      </c>
    </row>
    <row r="953" spans="2:6" ht="12.75" hidden="1" outlineLevel="1">
      <c r="B953" t="s">
        <v>1304</v>
      </c>
      <c r="C953" t="s">
        <v>836</v>
      </c>
      <c r="D953" t="s">
        <v>839</v>
      </c>
      <c r="E953" s="2">
        <v>1882041</v>
      </c>
      <c r="F953" t="s">
        <v>1305</v>
      </c>
    </row>
    <row r="954" spans="2:6" ht="12.75" hidden="1" outlineLevel="1">
      <c r="B954" t="s">
        <v>1306</v>
      </c>
      <c r="C954" t="s">
        <v>836</v>
      </c>
      <c r="D954" t="s">
        <v>842</v>
      </c>
      <c r="E954" s="2">
        <v>661626</v>
      </c>
      <c r="F954" t="s">
        <v>1306</v>
      </c>
    </row>
    <row r="955" spans="2:5" ht="12.75" hidden="1" outlineLevel="1">
      <c r="B955" t="s">
        <v>1307</v>
      </c>
      <c r="C955" t="s">
        <v>836</v>
      </c>
      <c r="D955" t="s">
        <v>1257</v>
      </c>
      <c r="E955" s="2">
        <v>7006</v>
      </c>
    </row>
    <row r="956" spans="2:6" ht="12.75" hidden="1" outlineLevel="1">
      <c r="B956" t="s">
        <v>1308</v>
      </c>
      <c r="C956" t="s">
        <v>836</v>
      </c>
      <c r="D956" t="s">
        <v>842</v>
      </c>
      <c r="E956" s="2">
        <v>98208</v>
      </c>
      <c r="F956" t="s">
        <v>1309</v>
      </c>
    </row>
    <row r="957" spans="2:6" ht="12.75" hidden="1" outlineLevel="1">
      <c r="B957" t="s">
        <v>1304</v>
      </c>
      <c r="C957" t="s">
        <v>862</v>
      </c>
      <c r="D957" t="s">
        <v>839</v>
      </c>
      <c r="E957" s="2">
        <v>1120230</v>
      </c>
      <c r="F957" t="s">
        <v>1305</v>
      </c>
    </row>
    <row r="958" spans="2:6" ht="12.75" hidden="1" outlineLevel="1">
      <c r="B958" t="s">
        <v>1310</v>
      </c>
      <c r="C958" t="s">
        <v>862</v>
      </c>
      <c r="D958" t="s">
        <v>842</v>
      </c>
      <c r="E958" s="2">
        <v>53972</v>
      </c>
      <c r="F958" t="s">
        <v>1311</v>
      </c>
    </row>
    <row r="959" spans="2:6" ht="12.75" hidden="1" outlineLevel="1">
      <c r="B959" t="s">
        <v>1312</v>
      </c>
      <c r="C959" t="s">
        <v>862</v>
      </c>
      <c r="D959" t="s">
        <v>839</v>
      </c>
      <c r="E959" s="2">
        <v>2462082</v>
      </c>
      <c r="F959" t="s">
        <v>1313</v>
      </c>
    </row>
    <row r="960" spans="2:6" ht="12.75" hidden="1" outlineLevel="1">
      <c r="B960" t="s">
        <v>1306</v>
      </c>
      <c r="C960" t="s">
        <v>862</v>
      </c>
      <c r="D960" t="s">
        <v>857</v>
      </c>
      <c r="E960" s="2">
        <v>212344</v>
      </c>
      <c r="F960" t="s">
        <v>1306</v>
      </c>
    </row>
    <row r="961" spans="2:5" ht="12.75" hidden="1" outlineLevel="1">
      <c r="B961" t="s">
        <v>1307</v>
      </c>
      <c r="C961" t="s">
        <v>862</v>
      </c>
      <c r="D961" t="s">
        <v>916</v>
      </c>
      <c r="E961" s="2">
        <v>27542</v>
      </c>
    </row>
    <row r="962" spans="2:6" ht="12.75" hidden="1" outlineLevel="1">
      <c r="B962" t="s">
        <v>1308</v>
      </c>
      <c r="C962" t="s">
        <v>862</v>
      </c>
      <c r="D962" t="s">
        <v>839</v>
      </c>
      <c r="E962" s="2">
        <v>37448</v>
      </c>
      <c r="F962" t="s">
        <v>1309</v>
      </c>
    </row>
    <row r="963" spans="1:5" ht="12.75" collapsed="1">
      <c r="A963" s="9" t="s">
        <v>1095</v>
      </c>
      <c r="B963" s="9"/>
      <c r="C963" s="9"/>
      <c r="D963" s="9">
        <f>COUNTA(D964:D967)</f>
        <v>4</v>
      </c>
      <c r="E963" s="10">
        <f>SUM(E964:E967)</f>
        <v>5982375</v>
      </c>
    </row>
    <row r="964" spans="2:6" ht="12.75" hidden="1" outlineLevel="1">
      <c r="B964" t="s">
        <v>1096</v>
      </c>
      <c r="C964" t="s">
        <v>836</v>
      </c>
      <c r="D964" t="s">
        <v>857</v>
      </c>
      <c r="E964" s="2">
        <v>10660</v>
      </c>
      <c r="F964" t="s">
        <v>1096</v>
      </c>
    </row>
    <row r="965" spans="2:6" ht="12.75" hidden="1" outlineLevel="1">
      <c r="B965" t="s">
        <v>1097</v>
      </c>
      <c r="C965" t="s">
        <v>836</v>
      </c>
      <c r="D965" t="s">
        <v>857</v>
      </c>
      <c r="E965" s="2">
        <v>3255</v>
      </c>
      <c r="F965" t="s">
        <v>1098</v>
      </c>
    </row>
    <row r="966" spans="2:6" ht="12.75" hidden="1" outlineLevel="1">
      <c r="B966" t="s">
        <v>1099</v>
      </c>
      <c r="C966" t="s">
        <v>836</v>
      </c>
      <c r="D966" t="s">
        <v>846</v>
      </c>
      <c r="E966" s="2">
        <v>5911260</v>
      </c>
      <c r="F966" t="s">
        <v>1100</v>
      </c>
    </row>
    <row r="967" spans="2:6" ht="12.75" hidden="1" outlineLevel="1">
      <c r="B967" t="s">
        <v>1101</v>
      </c>
      <c r="C967" t="s">
        <v>836</v>
      </c>
      <c r="D967" t="s">
        <v>857</v>
      </c>
      <c r="E967" s="2">
        <v>57200</v>
      </c>
      <c r="F967" t="s">
        <v>1101</v>
      </c>
    </row>
    <row r="968" spans="1:5" ht="12.75" collapsed="1">
      <c r="A968" s="9" t="s">
        <v>2227</v>
      </c>
      <c r="D968" s="9">
        <f>COUNTA(D969:D984)</f>
        <v>16</v>
      </c>
      <c r="E968" s="10">
        <f>SUM(E969:E984)</f>
        <v>5663782</v>
      </c>
    </row>
    <row r="969" spans="1:6" ht="12.75" hidden="1" outlineLevel="1">
      <c r="A969" s="9"/>
      <c r="B969" t="s">
        <v>2228</v>
      </c>
      <c r="C969" t="s">
        <v>836</v>
      </c>
      <c r="D969" t="s">
        <v>839</v>
      </c>
      <c r="E969" s="2">
        <v>332304</v>
      </c>
      <c r="F969" t="s">
        <v>2228</v>
      </c>
    </row>
    <row r="970" spans="1:6" ht="12.75" hidden="1" outlineLevel="1">
      <c r="A970" s="9"/>
      <c r="B970" t="s">
        <v>2229</v>
      </c>
      <c r="C970" t="s">
        <v>836</v>
      </c>
      <c r="D970" t="s">
        <v>842</v>
      </c>
      <c r="E970" s="2">
        <v>162624</v>
      </c>
      <c r="F970" t="s">
        <v>2229</v>
      </c>
    </row>
    <row r="971" spans="1:6" ht="12.75" hidden="1" outlineLevel="1" collapsed="1">
      <c r="A971" s="9"/>
      <c r="B971" t="s">
        <v>2230</v>
      </c>
      <c r="C971" t="s">
        <v>836</v>
      </c>
      <c r="D971" t="s">
        <v>1151</v>
      </c>
      <c r="E971" s="2">
        <v>39300</v>
      </c>
      <c r="F971" t="s">
        <v>2230</v>
      </c>
    </row>
    <row r="972" spans="1:6" ht="12.75" hidden="1" outlineLevel="1">
      <c r="A972" s="9"/>
      <c r="B972" t="s">
        <v>2231</v>
      </c>
      <c r="C972" t="s">
        <v>836</v>
      </c>
      <c r="D972" t="s">
        <v>839</v>
      </c>
      <c r="E972" s="2">
        <v>10868</v>
      </c>
      <c r="F972" t="s">
        <v>2231</v>
      </c>
    </row>
    <row r="973" spans="1:6" ht="12.75" hidden="1" outlineLevel="1">
      <c r="A973" s="9"/>
      <c r="B973" t="s">
        <v>2232</v>
      </c>
      <c r="C973" t="s">
        <v>836</v>
      </c>
      <c r="D973" t="s">
        <v>957</v>
      </c>
      <c r="E973" s="2">
        <v>51100</v>
      </c>
      <c r="F973" t="s">
        <v>2232</v>
      </c>
    </row>
    <row r="974" spans="1:6" ht="12.75" hidden="1" outlineLevel="1" collapsed="1">
      <c r="A974" s="9"/>
      <c r="B974" t="s">
        <v>2233</v>
      </c>
      <c r="C974" t="s">
        <v>836</v>
      </c>
      <c r="D974" t="s">
        <v>844</v>
      </c>
      <c r="E974" s="2">
        <v>34404</v>
      </c>
      <c r="F974" t="s">
        <v>2233</v>
      </c>
    </row>
    <row r="975" spans="1:6" ht="12.75" hidden="1" outlineLevel="1">
      <c r="A975" s="9"/>
      <c r="B975" t="s">
        <v>2234</v>
      </c>
      <c r="C975" t="s">
        <v>836</v>
      </c>
      <c r="D975" t="s">
        <v>844</v>
      </c>
      <c r="E975" s="2">
        <v>1264200</v>
      </c>
      <c r="F975" t="s">
        <v>2235</v>
      </c>
    </row>
    <row r="976" spans="1:6" ht="12.75" hidden="1" outlineLevel="1">
      <c r="A976" s="9"/>
      <c r="B976" t="s">
        <v>2236</v>
      </c>
      <c r="C976" t="s">
        <v>836</v>
      </c>
      <c r="D976" t="s">
        <v>842</v>
      </c>
      <c r="E976" s="2">
        <v>198768</v>
      </c>
      <c r="F976" t="s">
        <v>2237</v>
      </c>
    </row>
    <row r="977" spans="1:6" ht="12.75" hidden="1" outlineLevel="1" collapsed="1">
      <c r="A977" s="9"/>
      <c r="B977" t="s">
        <v>2238</v>
      </c>
      <c r="C977" t="s">
        <v>836</v>
      </c>
      <c r="D977" t="s">
        <v>839</v>
      </c>
      <c r="E977" s="2">
        <v>693532</v>
      </c>
      <c r="F977" t="s">
        <v>2238</v>
      </c>
    </row>
    <row r="978" spans="1:11" ht="12.75" hidden="1" outlineLevel="1">
      <c r="A978" s="9"/>
      <c r="B978" t="s">
        <v>2239</v>
      </c>
      <c r="C978" t="s">
        <v>836</v>
      </c>
      <c r="D978" t="s">
        <v>1017</v>
      </c>
      <c r="E978" s="2">
        <v>2042442</v>
      </c>
      <c r="F978" t="s">
        <v>2239</v>
      </c>
      <c r="G978" s="18" t="s">
        <v>2240</v>
      </c>
      <c r="H978" t="s">
        <v>2241</v>
      </c>
      <c r="I978" t="s">
        <v>2242</v>
      </c>
      <c r="J978" t="s">
        <v>2243</v>
      </c>
      <c r="K978" t="s">
        <v>2244</v>
      </c>
    </row>
    <row r="979" spans="1:6" ht="12.75" hidden="1" outlineLevel="1">
      <c r="A979" s="9"/>
      <c r="B979" t="s">
        <v>2230</v>
      </c>
      <c r="C979" t="s">
        <v>862</v>
      </c>
      <c r="D979" t="s">
        <v>1151</v>
      </c>
      <c r="E979" s="2">
        <v>13020</v>
      </c>
      <c r="F979" t="s">
        <v>2230</v>
      </c>
    </row>
    <row r="980" spans="1:6" ht="12.75" hidden="1" outlineLevel="1">
      <c r="A980" s="9"/>
      <c r="B980" t="s">
        <v>2245</v>
      </c>
      <c r="C980" t="s">
        <v>862</v>
      </c>
      <c r="D980" t="s">
        <v>842</v>
      </c>
      <c r="E980" s="2">
        <v>4560</v>
      </c>
      <c r="F980" t="s">
        <v>2245</v>
      </c>
    </row>
    <row r="981" spans="1:6" ht="12.75" hidden="1" outlineLevel="1">
      <c r="A981" s="9"/>
      <c r="B981" t="s">
        <v>2234</v>
      </c>
      <c r="C981" t="s">
        <v>862</v>
      </c>
      <c r="D981" t="s">
        <v>844</v>
      </c>
      <c r="E981" s="2">
        <v>310500</v>
      </c>
      <c r="F981" t="s">
        <v>2235</v>
      </c>
    </row>
    <row r="982" spans="1:6" ht="12.75" hidden="1" outlineLevel="1">
      <c r="A982" s="9"/>
      <c r="B982" t="s">
        <v>2236</v>
      </c>
      <c r="C982" t="s">
        <v>862</v>
      </c>
      <c r="D982" t="s">
        <v>842</v>
      </c>
      <c r="E982" s="2">
        <v>93766</v>
      </c>
      <c r="F982" t="s">
        <v>2237</v>
      </c>
    </row>
    <row r="983" spans="1:6" ht="12.75" hidden="1" outlineLevel="1">
      <c r="A983" s="9"/>
      <c r="B983" t="s">
        <v>2238</v>
      </c>
      <c r="C983" t="s">
        <v>862</v>
      </c>
      <c r="D983" t="s">
        <v>839</v>
      </c>
      <c r="E983" s="2">
        <v>319272</v>
      </c>
      <c r="F983" t="s">
        <v>2238</v>
      </c>
    </row>
    <row r="984" spans="1:6" ht="12.75" hidden="1" outlineLevel="1">
      <c r="A984" s="9"/>
      <c r="B984" t="s">
        <v>2239</v>
      </c>
      <c r="C984" t="s">
        <v>862</v>
      </c>
      <c r="D984" t="s">
        <v>846</v>
      </c>
      <c r="E984" s="2">
        <v>93122</v>
      </c>
      <c r="F984" t="s">
        <v>2239</v>
      </c>
    </row>
    <row r="985" spans="1:5" ht="12.75" collapsed="1">
      <c r="A985" s="9" t="s">
        <v>1045</v>
      </c>
      <c r="B985" s="9"/>
      <c r="C985" s="9"/>
      <c r="D985" s="9">
        <f>COUNTA(D986)</f>
        <v>1</v>
      </c>
      <c r="E985" s="13">
        <f>SUM(E986)</f>
        <v>3254931</v>
      </c>
    </row>
    <row r="986" spans="2:7" ht="12.75" hidden="1" outlineLevel="1">
      <c r="B986" t="s">
        <v>1046</v>
      </c>
      <c r="C986" t="s">
        <v>836</v>
      </c>
      <c r="D986" t="s">
        <v>1017</v>
      </c>
      <c r="E986" s="2">
        <v>3254931</v>
      </c>
      <c r="F986" t="s">
        <v>1046</v>
      </c>
      <c r="G986" s="18" t="s">
        <v>1047</v>
      </c>
    </row>
    <row r="987" spans="1:5" ht="12.75" collapsed="1">
      <c r="A987" s="9" t="s">
        <v>1678</v>
      </c>
      <c r="D987" s="9">
        <f>COUNTA(D988:D995)</f>
        <v>8</v>
      </c>
      <c r="E987" s="10">
        <f>SUM(E988:E995)</f>
        <v>2574901</v>
      </c>
    </row>
    <row r="988" spans="1:6" ht="12.75" hidden="1" outlineLevel="1">
      <c r="A988" s="9"/>
      <c r="B988" t="s">
        <v>1679</v>
      </c>
      <c r="C988" t="s">
        <v>836</v>
      </c>
      <c r="D988" t="s">
        <v>857</v>
      </c>
      <c r="E988" s="2">
        <v>587328</v>
      </c>
      <c r="F988" t="s">
        <v>1679</v>
      </c>
    </row>
    <row r="989" spans="1:6" ht="12.75" hidden="1" outlineLevel="1">
      <c r="A989" s="9"/>
      <c r="B989" t="s">
        <v>1680</v>
      </c>
      <c r="C989" t="s">
        <v>836</v>
      </c>
      <c r="D989" t="s">
        <v>857</v>
      </c>
      <c r="E989" s="2">
        <v>120840</v>
      </c>
      <c r="F989" t="s">
        <v>1680</v>
      </c>
    </row>
    <row r="990" spans="1:6" ht="12.75" hidden="1" outlineLevel="1">
      <c r="A990" s="9"/>
      <c r="B990" t="s">
        <v>1681</v>
      </c>
      <c r="C990" t="s">
        <v>836</v>
      </c>
      <c r="D990" t="s">
        <v>846</v>
      </c>
      <c r="E990" s="2">
        <v>353976</v>
      </c>
      <c r="F990" t="s">
        <v>1681</v>
      </c>
    </row>
    <row r="991" spans="1:6" ht="12.75" hidden="1" outlineLevel="1">
      <c r="A991" s="9"/>
      <c r="B991" t="s">
        <v>1682</v>
      </c>
      <c r="C991" t="s">
        <v>836</v>
      </c>
      <c r="D991" t="s">
        <v>842</v>
      </c>
      <c r="E991" s="2">
        <v>289710</v>
      </c>
      <c r="F991" t="s">
        <v>1682</v>
      </c>
    </row>
    <row r="992" spans="1:6" ht="12.75" hidden="1" outlineLevel="1">
      <c r="A992" s="9"/>
      <c r="B992" t="s">
        <v>1683</v>
      </c>
      <c r="C992" t="s">
        <v>862</v>
      </c>
      <c r="D992" t="s">
        <v>846</v>
      </c>
      <c r="E992" s="2">
        <v>992256</v>
      </c>
      <c r="F992" t="s">
        <v>1683</v>
      </c>
    </row>
    <row r="993" spans="1:6" ht="12.75" hidden="1" outlineLevel="1">
      <c r="A993" s="9"/>
      <c r="B993" t="s">
        <v>1680</v>
      </c>
      <c r="C993" t="s">
        <v>862</v>
      </c>
      <c r="D993" t="s">
        <v>857</v>
      </c>
      <c r="E993" s="2">
        <v>105840</v>
      </c>
      <c r="F993" t="s">
        <v>1680</v>
      </c>
    </row>
    <row r="994" spans="1:6" ht="12.75" hidden="1" outlineLevel="1">
      <c r="A994" s="9"/>
      <c r="B994" t="s">
        <v>1682</v>
      </c>
      <c r="C994" t="s">
        <v>862</v>
      </c>
      <c r="D994" t="s">
        <v>857</v>
      </c>
      <c r="E994" s="2">
        <v>82611</v>
      </c>
      <c r="F994" t="s">
        <v>1682</v>
      </c>
    </row>
    <row r="995" spans="1:6" ht="12.75" hidden="1" outlineLevel="1">
      <c r="A995" s="9"/>
      <c r="B995" t="s">
        <v>1684</v>
      </c>
      <c r="C995" t="s">
        <v>862</v>
      </c>
      <c r="D995" t="s">
        <v>842</v>
      </c>
      <c r="E995" s="2">
        <v>42340</v>
      </c>
      <c r="F995" t="s">
        <v>1684</v>
      </c>
    </row>
    <row r="996" spans="1:5" ht="12.75" collapsed="1">
      <c r="A996" s="9" t="s">
        <v>1051</v>
      </c>
      <c r="B996" s="9"/>
      <c r="C996" s="9"/>
      <c r="D996" s="9">
        <f>COUNTA(D997:D1005)</f>
        <v>9</v>
      </c>
      <c r="E996" s="10">
        <f>SUM(E997:E1005)</f>
        <v>2568294</v>
      </c>
    </row>
    <row r="997" spans="2:6" ht="12.75" hidden="1" outlineLevel="1">
      <c r="B997" t="s">
        <v>1052</v>
      </c>
      <c r="C997" t="s">
        <v>836</v>
      </c>
      <c r="D997" t="s">
        <v>842</v>
      </c>
      <c r="E997" s="2">
        <v>376295</v>
      </c>
      <c r="F997" t="s">
        <v>1052</v>
      </c>
    </row>
    <row r="998" spans="2:5" ht="12.75" hidden="1" outlineLevel="1">
      <c r="B998" t="s">
        <v>1053</v>
      </c>
      <c r="C998" t="s">
        <v>836</v>
      </c>
      <c r="D998" t="s">
        <v>842</v>
      </c>
      <c r="E998" s="2">
        <v>77854</v>
      </c>
    </row>
    <row r="999" spans="2:6" ht="12.75" hidden="1" outlineLevel="1">
      <c r="B999" t="s">
        <v>1054</v>
      </c>
      <c r="C999" t="s">
        <v>836</v>
      </c>
      <c r="D999" t="s">
        <v>839</v>
      </c>
      <c r="E999" s="2">
        <v>4140</v>
      </c>
      <c r="F999" t="s">
        <v>1054</v>
      </c>
    </row>
    <row r="1000" spans="2:6" ht="12.75" hidden="1" outlineLevel="1">
      <c r="B1000" t="s">
        <v>1055</v>
      </c>
      <c r="C1000" t="s">
        <v>836</v>
      </c>
      <c r="D1000" t="s">
        <v>842</v>
      </c>
      <c r="E1000" s="2">
        <v>259347</v>
      </c>
      <c r="F1000" t="s">
        <v>1055</v>
      </c>
    </row>
    <row r="1001" spans="2:6" ht="12.75" hidden="1" outlineLevel="1">
      <c r="B1001" t="s">
        <v>1056</v>
      </c>
      <c r="C1001" t="s">
        <v>862</v>
      </c>
      <c r="D1001" t="s">
        <v>886</v>
      </c>
      <c r="E1001" s="2">
        <v>81000</v>
      </c>
      <c r="F1001" t="s">
        <v>1056</v>
      </c>
    </row>
    <row r="1002" spans="2:7" ht="12.75" hidden="1" outlineLevel="1">
      <c r="B1002" t="s">
        <v>1057</v>
      </c>
      <c r="C1002" t="s">
        <v>862</v>
      </c>
      <c r="D1002" t="s">
        <v>842</v>
      </c>
      <c r="E1002" s="2">
        <v>2556</v>
      </c>
      <c r="F1002" t="s">
        <v>1058</v>
      </c>
      <c r="G1002" s="18" t="s">
        <v>1059</v>
      </c>
    </row>
    <row r="1003" spans="2:6" ht="12.75" hidden="1" outlineLevel="1">
      <c r="B1003" t="s">
        <v>1060</v>
      </c>
      <c r="C1003" t="s">
        <v>862</v>
      </c>
      <c r="D1003" t="s">
        <v>842</v>
      </c>
      <c r="E1003" s="2">
        <v>327456</v>
      </c>
      <c r="F1003" t="s">
        <v>1060</v>
      </c>
    </row>
    <row r="1004" spans="2:6" ht="12.75" hidden="1" outlineLevel="1">
      <c r="B1004" t="s">
        <v>1061</v>
      </c>
      <c r="C1004" t="s">
        <v>862</v>
      </c>
      <c r="D1004" t="s">
        <v>842</v>
      </c>
      <c r="E1004" s="2">
        <v>795476</v>
      </c>
      <c r="F1004" t="s">
        <v>1055</v>
      </c>
    </row>
    <row r="1005" spans="2:6" ht="12.75" hidden="1" outlineLevel="1">
      <c r="B1005" t="s">
        <v>1062</v>
      </c>
      <c r="C1005" t="s">
        <v>862</v>
      </c>
      <c r="D1005" t="s">
        <v>839</v>
      </c>
      <c r="E1005" s="2">
        <v>644170</v>
      </c>
      <c r="F1005" t="s">
        <v>1063</v>
      </c>
    </row>
    <row r="1006" spans="1:5" ht="12.75" collapsed="1">
      <c r="A1006" s="9" t="s">
        <v>2217</v>
      </c>
      <c r="D1006" s="9">
        <f>COUNTA(D1007:D1008)</f>
        <v>2</v>
      </c>
      <c r="E1006" s="13">
        <f>SUM(E1007:E1008)</f>
        <v>2495520</v>
      </c>
    </row>
    <row r="1007" spans="1:6" ht="12.75" hidden="1" outlineLevel="1">
      <c r="A1007" s="9"/>
      <c r="B1007" t="s">
        <v>2218</v>
      </c>
      <c r="C1007" t="s">
        <v>836</v>
      </c>
      <c r="D1007" t="s">
        <v>839</v>
      </c>
      <c r="E1007" s="2">
        <v>1625472</v>
      </c>
      <c r="F1007" t="s">
        <v>2218</v>
      </c>
    </row>
    <row r="1008" spans="1:6" ht="12.75" hidden="1" outlineLevel="1">
      <c r="A1008" s="9"/>
      <c r="B1008" t="s">
        <v>2218</v>
      </c>
      <c r="C1008" t="s">
        <v>862</v>
      </c>
      <c r="D1008" t="s">
        <v>839</v>
      </c>
      <c r="E1008" s="2">
        <v>870048</v>
      </c>
      <c r="F1008" t="s">
        <v>2218</v>
      </c>
    </row>
    <row r="1009" spans="1:5" ht="12.75" collapsed="1">
      <c r="A1009" s="9" t="s">
        <v>1084</v>
      </c>
      <c r="B1009" s="9"/>
      <c r="C1009" s="9"/>
      <c r="D1009" s="9">
        <f>COUNTA(D1010:D1011)</f>
        <v>2</v>
      </c>
      <c r="E1009" s="13">
        <f>SUM(E1010:E1011)</f>
        <v>1958227</v>
      </c>
    </row>
    <row r="1010" spans="2:13" ht="12.75" hidden="1" outlineLevel="1">
      <c r="B1010" t="s">
        <v>1085</v>
      </c>
      <c r="C1010" t="s">
        <v>836</v>
      </c>
      <c r="D1010" t="s">
        <v>1017</v>
      </c>
      <c r="E1010" s="2">
        <v>1925758</v>
      </c>
      <c r="F1010" t="s">
        <v>1086</v>
      </c>
      <c r="G1010" s="18" t="s">
        <v>1087</v>
      </c>
      <c r="H1010" t="s">
        <v>1088</v>
      </c>
      <c r="I1010" t="s">
        <v>1089</v>
      </c>
      <c r="J1010" t="s">
        <v>1090</v>
      </c>
      <c r="K1010" t="s">
        <v>1091</v>
      </c>
      <c r="L1010" t="s">
        <v>1092</v>
      </c>
      <c r="M1010" t="s">
        <v>1093</v>
      </c>
    </row>
    <row r="1011" spans="2:5" ht="12.75" hidden="1" outlineLevel="1">
      <c r="B1011" t="s">
        <v>1094</v>
      </c>
      <c r="C1011" t="s">
        <v>836</v>
      </c>
      <c r="D1011" t="s">
        <v>844</v>
      </c>
      <c r="E1011" s="2">
        <v>32469</v>
      </c>
    </row>
    <row r="1012" spans="1:5" ht="12.75" collapsed="1">
      <c r="A1012" s="9" t="s">
        <v>2011</v>
      </c>
      <c r="D1012" s="9">
        <f>COUNTA(D1013:D1024)</f>
        <v>12</v>
      </c>
      <c r="E1012" s="10">
        <f>SUM(E1013:E1024)</f>
        <v>1748342</v>
      </c>
    </row>
    <row r="1013" spans="1:6" ht="12.75" hidden="1" outlineLevel="1">
      <c r="A1013" s="9"/>
      <c r="B1013" t="s">
        <v>2012</v>
      </c>
      <c r="C1013" t="s">
        <v>836</v>
      </c>
      <c r="D1013" t="s">
        <v>846</v>
      </c>
      <c r="E1013" s="2">
        <v>25542</v>
      </c>
      <c r="F1013" t="s">
        <v>2012</v>
      </c>
    </row>
    <row r="1014" spans="1:6" ht="12.75" hidden="1" outlineLevel="1">
      <c r="A1014" s="9"/>
      <c r="B1014" t="s">
        <v>2013</v>
      </c>
      <c r="C1014" t="s">
        <v>836</v>
      </c>
      <c r="D1014" t="s">
        <v>846</v>
      </c>
      <c r="E1014" s="2">
        <v>926045</v>
      </c>
      <c r="F1014" t="s">
        <v>2013</v>
      </c>
    </row>
    <row r="1015" spans="1:6" ht="12.75" hidden="1" outlineLevel="1">
      <c r="A1015" s="9"/>
      <c r="B1015" t="s">
        <v>2014</v>
      </c>
      <c r="C1015" t="s">
        <v>836</v>
      </c>
      <c r="D1015" t="s">
        <v>857</v>
      </c>
      <c r="E1015" s="2">
        <v>134312</v>
      </c>
      <c r="F1015" t="s">
        <v>2014</v>
      </c>
    </row>
    <row r="1016" spans="1:6" ht="12.75" hidden="1" outlineLevel="1">
      <c r="A1016" s="9"/>
      <c r="B1016" t="s">
        <v>2015</v>
      </c>
      <c r="C1016" t="s">
        <v>836</v>
      </c>
      <c r="D1016" t="s">
        <v>839</v>
      </c>
      <c r="E1016" s="2">
        <v>3120</v>
      </c>
      <c r="F1016" t="s">
        <v>2015</v>
      </c>
    </row>
    <row r="1017" spans="1:6" ht="12.75" hidden="1" outlineLevel="1">
      <c r="A1017" s="9"/>
      <c r="B1017" t="s">
        <v>2016</v>
      </c>
      <c r="C1017" t="s">
        <v>836</v>
      </c>
      <c r="D1017" t="s">
        <v>839</v>
      </c>
      <c r="E1017" s="2">
        <v>56</v>
      </c>
      <c r="F1017" t="s">
        <v>2016</v>
      </c>
    </row>
    <row r="1018" spans="1:6" ht="12.75" hidden="1" outlineLevel="1" collapsed="1">
      <c r="A1018" s="9"/>
      <c r="B1018" t="s">
        <v>2017</v>
      </c>
      <c r="C1018" t="s">
        <v>836</v>
      </c>
      <c r="D1018" t="s">
        <v>842</v>
      </c>
      <c r="E1018" s="2">
        <v>33108</v>
      </c>
      <c r="F1018" t="s">
        <v>2017</v>
      </c>
    </row>
    <row r="1019" spans="1:6" ht="12.75" hidden="1" outlineLevel="1">
      <c r="A1019" s="9"/>
      <c r="B1019" t="s">
        <v>2018</v>
      </c>
      <c r="C1019" t="s">
        <v>836</v>
      </c>
      <c r="D1019" t="s">
        <v>842</v>
      </c>
      <c r="E1019" s="2">
        <v>405806</v>
      </c>
      <c r="F1019" t="s">
        <v>2019</v>
      </c>
    </row>
    <row r="1020" spans="1:6" ht="12.75" hidden="1" outlineLevel="1">
      <c r="A1020" s="9"/>
      <c r="B1020" t="s">
        <v>2020</v>
      </c>
      <c r="C1020" t="s">
        <v>862</v>
      </c>
      <c r="D1020" t="s">
        <v>842</v>
      </c>
      <c r="E1020" s="2">
        <v>27368</v>
      </c>
      <c r="F1020" t="s">
        <v>2020</v>
      </c>
    </row>
    <row r="1021" spans="1:6" ht="12.75" hidden="1" outlineLevel="1" collapsed="1">
      <c r="A1021" s="9"/>
      <c r="B1021" t="s">
        <v>2012</v>
      </c>
      <c r="C1021" t="s">
        <v>862</v>
      </c>
      <c r="D1021" t="s">
        <v>846</v>
      </c>
      <c r="E1021" s="2">
        <v>30940</v>
      </c>
      <c r="F1021" t="s">
        <v>2012</v>
      </c>
    </row>
    <row r="1022" spans="1:6" ht="12.75" hidden="1" outlineLevel="1">
      <c r="A1022" s="9"/>
      <c r="B1022" t="s">
        <v>2013</v>
      </c>
      <c r="C1022" t="s">
        <v>862</v>
      </c>
      <c r="D1022" t="s">
        <v>842</v>
      </c>
      <c r="E1022" s="2">
        <v>140015</v>
      </c>
      <c r="F1022" t="s">
        <v>2013</v>
      </c>
    </row>
    <row r="1023" spans="1:6" ht="12.75" hidden="1" outlineLevel="1">
      <c r="A1023" s="9"/>
      <c r="B1023" t="s">
        <v>2015</v>
      </c>
      <c r="C1023" t="s">
        <v>862</v>
      </c>
      <c r="D1023" t="s">
        <v>842</v>
      </c>
      <c r="E1023" s="2">
        <v>3198</v>
      </c>
      <c r="F1023" t="s">
        <v>2015</v>
      </c>
    </row>
    <row r="1024" spans="1:6" ht="12.75" hidden="1" outlineLevel="1">
      <c r="A1024" s="9"/>
      <c r="B1024" t="s">
        <v>2021</v>
      </c>
      <c r="C1024" t="s">
        <v>862</v>
      </c>
      <c r="D1024" t="s">
        <v>842</v>
      </c>
      <c r="E1024" s="2">
        <v>18832</v>
      </c>
      <c r="F1024" t="s">
        <v>2022</v>
      </c>
    </row>
    <row r="1025" spans="1:5" ht="12.75" collapsed="1">
      <c r="A1025" s="9" t="s">
        <v>802</v>
      </c>
      <c r="D1025" s="9">
        <f>COUNTA(D1026:D1027)</f>
        <v>2</v>
      </c>
      <c r="E1025" s="13">
        <f>SUM(E1026:E1027)</f>
        <v>1705941</v>
      </c>
    </row>
    <row r="1026" spans="1:7" ht="12.75" hidden="1" outlineLevel="1">
      <c r="A1026" s="9"/>
      <c r="B1026" t="s">
        <v>803</v>
      </c>
      <c r="C1026" t="s">
        <v>836</v>
      </c>
      <c r="D1026" t="s">
        <v>1017</v>
      </c>
      <c r="E1026" s="2">
        <v>1470744</v>
      </c>
      <c r="F1026" t="s">
        <v>822</v>
      </c>
      <c r="G1026" s="18" t="s">
        <v>823</v>
      </c>
    </row>
    <row r="1027" spans="1:6" ht="12.75" hidden="1" outlineLevel="1" collapsed="1">
      <c r="A1027" s="9"/>
      <c r="B1027" t="s">
        <v>803</v>
      </c>
      <c r="C1027" t="s">
        <v>862</v>
      </c>
      <c r="D1027" t="s">
        <v>839</v>
      </c>
      <c r="E1027" s="2">
        <v>235197</v>
      </c>
      <c r="F1027" t="s">
        <v>803</v>
      </c>
    </row>
    <row r="1028" spans="1:5" ht="12.75" collapsed="1">
      <c r="A1028" s="9" t="s">
        <v>1472</v>
      </c>
      <c r="D1028" s="9">
        <f>COUNTA(D1029:D1032)</f>
        <v>4</v>
      </c>
      <c r="E1028" s="10">
        <f>SUM(E1029:E1032)</f>
        <v>1377480</v>
      </c>
    </row>
    <row r="1029" spans="1:6" ht="12.75" hidden="1" outlineLevel="1">
      <c r="A1029" s="9"/>
      <c r="B1029" t="s">
        <v>1473</v>
      </c>
      <c r="C1029" t="s">
        <v>836</v>
      </c>
      <c r="D1029" t="s">
        <v>839</v>
      </c>
      <c r="E1029" s="2">
        <v>109265</v>
      </c>
      <c r="F1029" t="s">
        <v>1473</v>
      </c>
    </row>
    <row r="1030" spans="1:6" ht="12.75" hidden="1" outlineLevel="1">
      <c r="A1030" s="9"/>
      <c r="B1030" t="s">
        <v>1474</v>
      </c>
      <c r="C1030" t="s">
        <v>836</v>
      </c>
      <c r="D1030" t="s">
        <v>839</v>
      </c>
      <c r="E1030" s="2">
        <v>94094</v>
      </c>
      <c r="F1030" t="s">
        <v>1474</v>
      </c>
    </row>
    <row r="1031" spans="1:5" ht="12.75" hidden="1" outlineLevel="1">
      <c r="A1031" s="9"/>
      <c r="B1031" t="s">
        <v>1475</v>
      </c>
      <c r="C1031" t="s">
        <v>836</v>
      </c>
      <c r="D1031" t="s">
        <v>839</v>
      </c>
      <c r="E1031" s="2">
        <v>567342</v>
      </c>
    </row>
    <row r="1032" spans="1:5" ht="12.75" hidden="1" outlineLevel="1">
      <c r="A1032" s="9"/>
      <c r="B1032" t="s">
        <v>1475</v>
      </c>
      <c r="C1032" t="s">
        <v>862</v>
      </c>
      <c r="D1032" t="s">
        <v>839</v>
      </c>
      <c r="E1032" s="2">
        <v>606779</v>
      </c>
    </row>
    <row r="1033" spans="1:5" ht="12.75" collapsed="1">
      <c r="A1033" s="9" t="s">
        <v>1476</v>
      </c>
      <c r="D1033" s="9">
        <f>COUNTA(D1034:D1038)</f>
        <v>5</v>
      </c>
      <c r="E1033" s="10">
        <f>SUM(E1034:E1038)</f>
        <v>1342363</v>
      </c>
    </row>
    <row r="1034" spans="1:6" ht="12.75" hidden="1" outlineLevel="1">
      <c r="A1034" s="9"/>
      <c r="B1034" t="s">
        <v>1477</v>
      </c>
      <c r="C1034" t="s">
        <v>836</v>
      </c>
      <c r="D1034" t="s">
        <v>842</v>
      </c>
      <c r="E1034" s="2">
        <v>86100</v>
      </c>
      <c r="F1034" t="s">
        <v>1477</v>
      </c>
    </row>
    <row r="1035" spans="1:6" ht="12.75" hidden="1" outlineLevel="1">
      <c r="A1035" s="9"/>
      <c r="B1035" t="s">
        <v>1478</v>
      </c>
      <c r="C1035" t="s">
        <v>836</v>
      </c>
      <c r="D1035" t="s">
        <v>842</v>
      </c>
      <c r="E1035" s="2">
        <v>15745</v>
      </c>
      <c r="F1035" t="s">
        <v>1479</v>
      </c>
    </row>
    <row r="1036" spans="1:7" ht="12.75" hidden="1" outlineLevel="1">
      <c r="A1036" s="9"/>
      <c r="B1036" t="s">
        <v>1480</v>
      </c>
      <c r="C1036" t="s">
        <v>836</v>
      </c>
      <c r="D1036" t="s">
        <v>1017</v>
      </c>
      <c r="E1036" s="2">
        <v>672878</v>
      </c>
      <c r="F1036" t="s">
        <v>1480</v>
      </c>
      <c r="G1036" t="s">
        <v>1481</v>
      </c>
    </row>
    <row r="1037" spans="1:5" ht="12.75" hidden="1" outlineLevel="1">
      <c r="A1037" s="9"/>
      <c r="B1037" t="s">
        <v>1482</v>
      </c>
      <c r="C1037" t="s">
        <v>836</v>
      </c>
      <c r="D1037" t="s">
        <v>839</v>
      </c>
      <c r="E1037" s="2">
        <v>248270</v>
      </c>
    </row>
    <row r="1038" spans="1:6" ht="12.75" hidden="1" outlineLevel="1">
      <c r="A1038" s="9"/>
      <c r="B1038" t="s">
        <v>1483</v>
      </c>
      <c r="C1038" t="s">
        <v>836</v>
      </c>
      <c r="D1038" t="s">
        <v>842</v>
      </c>
      <c r="E1038" s="2">
        <v>319370</v>
      </c>
      <c r="F1038" t="s">
        <v>1483</v>
      </c>
    </row>
    <row r="1039" spans="1:5" ht="12.75" collapsed="1">
      <c r="A1039" s="9" t="s">
        <v>1295</v>
      </c>
      <c r="D1039" s="9">
        <f>COUNTA(D1040:D1043)</f>
        <v>4</v>
      </c>
      <c r="E1039" s="10">
        <f>SUM(E1040:E1043)</f>
        <v>1317492</v>
      </c>
    </row>
    <row r="1040" spans="2:6" ht="12.75" hidden="1" outlineLevel="1">
      <c r="B1040" t="s">
        <v>1296</v>
      </c>
      <c r="C1040" t="s">
        <v>836</v>
      </c>
      <c r="D1040" t="s">
        <v>839</v>
      </c>
      <c r="E1040" s="2">
        <v>491392</v>
      </c>
      <c r="F1040" t="s">
        <v>1296</v>
      </c>
    </row>
    <row r="1041" spans="2:6" ht="12.75" hidden="1" outlineLevel="1">
      <c r="B1041" t="s">
        <v>1297</v>
      </c>
      <c r="C1041" t="s">
        <v>862</v>
      </c>
      <c r="D1041" t="s">
        <v>857</v>
      </c>
      <c r="E1041" s="2">
        <v>171182</v>
      </c>
      <c r="F1041" t="s">
        <v>1297</v>
      </c>
    </row>
    <row r="1042" spans="2:6" ht="12.75" hidden="1" outlineLevel="1">
      <c r="B1042" t="s">
        <v>1298</v>
      </c>
      <c r="C1042" t="s">
        <v>862</v>
      </c>
      <c r="D1042" t="s">
        <v>846</v>
      </c>
      <c r="E1042" s="2">
        <v>641466</v>
      </c>
      <c r="F1042" t="s">
        <v>1298</v>
      </c>
    </row>
    <row r="1043" spans="2:6" ht="12.75" hidden="1" outlineLevel="1">
      <c r="B1043" t="s">
        <v>1299</v>
      </c>
      <c r="C1043" t="s">
        <v>862</v>
      </c>
      <c r="D1043" t="s">
        <v>842</v>
      </c>
      <c r="E1043" s="2">
        <v>13452</v>
      </c>
      <c r="F1043" t="s">
        <v>1300</v>
      </c>
    </row>
    <row r="1044" spans="1:5" ht="12.75" collapsed="1">
      <c r="A1044" s="9" t="s">
        <v>983</v>
      </c>
      <c r="B1044" s="9"/>
      <c r="C1044" s="9"/>
      <c r="D1044" s="9">
        <f>COUNTA(D1045:D1052)</f>
        <v>8</v>
      </c>
      <c r="E1044" s="10">
        <f>SUM(E1045:E1052)</f>
        <v>1124496</v>
      </c>
    </row>
    <row r="1045" spans="2:6" ht="12.75" hidden="1" outlineLevel="1">
      <c r="B1045" t="s">
        <v>984</v>
      </c>
      <c r="C1045" t="s">
        <v>836</v>
      </c>
      <c r="D1045" t="s">
        <v>985</v>
      </c>
      <c r="E1045" s="2">
        <v>409344</v>
      </c>
      <c r="F1045" t="s">
        <v>984</v>
      </c>
    </row>
    <row r="1046" spans="2:6" ht="12.75" hidden="1" outlineLevel="1" collapsed="1">
      <c r="B1046" t="s">
        <v>986</v>
      </c>
      <c r="C1046" t="s">
        <v>836</v>
      </c>
      <c r="D1046" t="s">
        <v>842</v>
      </c>
      <c r="E1046" s="2">
        <v>141020</v>
      </c>
      <c r="F1046" t="s">
        <v>986</v>
      </c>
    </row>
    <row r="1047" spans="2:6" ht="12.75" hidden="1" outlineLevel="1">
      <c r="B1047" t="s">
        <v>987</v>
      </c>
      <c r="C1047" t="s">
        <v>836</v>
      </c>
      <c r="D1047" t="s">
        <v>842</v>
      </c>
      <c r="E1047" s="2">
        <v>19264</v>
      </c>
      <c r="F1047" t="s">
        <v>987</v>
      </c>
    </row>
    <row r="1048" spans="2:6" ht="12.75" hidden="1" outlineLevel="1">
      <c r="B1048" t="s">
        <v>988</v>
      </c>
      <c r="C1048" t="s">
        <v>836</v>
      </c>
      <c r="D1048" t="s">
        <v>839</v>
      </c>
      <c r="E1048" s="2">
        <v>84624</v>
      </c>
      <c r="F1048" t="s">
        <v>988</v>
      </c>
    </row>
    <row r="1049" spans="2:6" ht="12.75" hidden="1" outlineLevel="1">
      <c r="B1049" t="s">
        <v>989</v>
      </c>
      <c r="C1049" t="s">
        <v>836</v>
      </c>
      <c r="D1049" t="s">
        <v>857</v>
      </c>
      <c r="E1049" s="2">
        <v>22962</v>
      </c>
      <c r="F1049" t="s">
        <v>989</v>
      </c>
    </row>
    <row r="1050" spans="2:6" ht="12.75" hidden="1" outlineLevel="1">
      <c r="B1050" t="s">
        <v>986</v>
      </c>
      <c r="C1050" t="s">
        <v>862</v>
      </c>
      <c r="D1050" t="s">
        <v>839</v>
      </c>
      <c r="E1050" s="2">
        <v>104232</v>
      </c>
      <c r="F1050" t="s">
        <v>986</v>
      </c>
    </row>
    <row r="1051" spans="2:6" ht="12.75" hidden="1" outlineLevel="1">
      <c r="B1051" t="s">
        <v>989</v>
      </c>
      <c r="C1051" t="s">
        <v>862</v>
      </c>
      <c r="D1051" t="s">
        <v>857</v>
      </c>
      <c r="E1051" s="2">
        <v>4224</v>
      </c>
      <c r="F1051" t="s">
        <v>989</v>
      </c>
    </row>
    <row r="1052" spans="2:6" ht="12.75" hidden="1" outlineLevel="1" collapsed="1">
      <c r="B1052" t="s">
        <v>990</v>
      </c>
      <c r="C1052" t="s">
        <v>862</v>
      </c>
      <c r="D1052" t="s">
        <v>839</v>
      </c>
      <c r="E1052" s="2">
        <v>338826</v>
      </c>
      <c r="F1052" t="s">
        <v>991</v>
      </c>
    </row>
    <row r="1053" spans="1:5" ht="12.75" collapsed="1">
      <c r="A1053" s="9" t="s">
        <v>2312</v>
      </c>
      <c r="D1053" s="9">
        <f>COUNTA(D1054:D1059)</f>
        <v>6</v>
      </c>
      <c r="E1053" s="10">
        <f>SUM(E1054:E1059)</f>
        <v>1033415</v>
      </c>
    </row>
    <row r="1054" spans="1:6" ht="12.75" hidden="1" outlineLevel="1">
      <c r="A1054" s="9"/>
      <c r="B1054" t="s">
        <v>2313</v>
      </c>
      <c r="C1054" t="s">
        <v>836</v>
      </c>
      <c r="D1054" t="s">
        <v>842</v>
      </c>
      <c r="E1054" s="2">
        <v>36504</v>
      </c>
      <c r="F1054" t="s">
        <v>2313</v>
      </c>
    </row>
    <row r="1055" spans="1:6" ht="12.75" hidden="1" outlineLevel="1">
      <c r="A1055" s="9"/>
      <c r="B1055" t="s">
        <v>2314</v>
      </c>
      <c r="C1055" t="s">
        <v>836</v>
      </c>
      <c r="D1055" t="s">
        <v>842</v>
      </c>
      <c r="E1055" s="2">
        <v>38913</v>
      </c>
      <c r="F1055" t="s">
        <v>2314</v>
      </c>
    </row>
    <row r="1056" spans="1:6" ht="12.75" hidden="1" outlineLevel="1">
      <c r="A1056" s="9"/>
      <c r="B1056" t="s">
        <v>2315</v>
      </c>
      <c r="C1056" t="s">
        <v>836</v>
      </c>
      <c r="D1056" t="s">
        <v>1186</v>
      </c>
      <c r="E1056" s="2">
        <v>712272</v>
      </c>
      <c r="F1056" t="s">
        <v>2316</v>
      </c>
    </row>
    <row r="1057" spans="1:6" ht="12.75" hidden="1" outlineLevel="1">
      <c r="A1057" s="9"/>
      <c r="B1057" t="s">
        <v>2317</v>
      </c>
      <c r="C1057" t="s">
        <v>836</v>
      </c>
      <c r="D1057" t="s">
        <v>842</v>
      </c>
      <c r="E1057" s="2">
        <v>28392</v>
      </c>
      <c r="F1057" t="s">
        <v>2318</v>
      </c>
    </row>
    <row r="1058" spans="1:6" ht="12.75" hidden="1" outlineLevel="1">
      <c r="A1058" s="9"/>
      <c r="B1058" t="s">
        <v>2319</v>
      </c>
      <c r="C1058" t="s">
        <v>862</v>
      </c>
      <c r="D1058" t="s">
        <v>842</v>
      </c>
      <c r="E1058" s="2">
        <v>151767</v>
      </c>
      <c r="F1058" t="s">
        <v>2319</v>
      </c>
    </row>
    <row r="1059" spans="1:6" ht="12.75" hidden="1" outlineLevel="1">
      <c r="A1059" s="9"/>
      <c r="B1059" t="s">
        <v>2320</v>
      </c>
      <c r="C1059" t="s">
        <v>862</v>
      </c>
      <c r="D1059" t="s">
        <v>1186</v>
      </c>
      <c r="E1059" s="2">
        <v>65567</v>
      </c>
      <c r="F1059" t="s">
        <v>2321</v>
      </c>
    </row>
    <row r="1060" spans="1:5" ht="12.75" collapsed="1">
      <c r="A1060" s="9" t="s">
        <v>1430</v>
      </c>
      <c r="D1060" s="9">
        <f>COUNTA(D1061:D1064)</f>
        <v>4</v>
      </c>
      <c r="E1060" s="10">
        <f>SUM(E1061:E1064)</f>
        <v>945639</v>
      </c>
    </row>
    <row r="1061" spans="1:6" ht="12.75" hidden="1" outlineLevel="1">
      <c r="A1061" s="9"/>
      <c r="B1061" t="s">
        <v>1431</v>
      </c>
      <c r="C1061" t="s">
        <v>836</v>
      </c>
      <c r="D1061" t="s">
        <v>839</v>
      </c>
      <c r="E1061" s="2">
        <v>333814</v>
      </c>
      <c r="F1061" t="s">
        <v>1431</v>
      </c>
    </row>
    <row r="1062" spans="1:6" ht="12.75" hidden="1" outlineLevel="1">
      <c r="A1062" s="9"/>
      <c r="B1062" t="s">
        <v>1432</v>
      </c>
      <c r="C1062" t="s">
        <v>836</v>
      </c>
      <c r="D1062" t="s">
        <v>839</v>
      </c>
      <c r="E1062" s="2">
        <v>2765</v>
      </c>
      <c r="F1062" t="s">
        <v>1432</v>
      </c>
    </row>
    <row r="1063" spans="1:6" ht="12.75" hidden="1" outlineLevel="1">
      <c r="A1063" s="9"/>
      <c r="B1063" t="s">
        <v>1433</v>
      </c>
      <c r="C1063" t="s">
        <v>836</v>
      </c>
      <c r="D1063" t="s">
        <v>839</v>
      </c>
      <c r="E1063" s="2">
        <v>4664</v>
      </c>
      <c r="F1063" t="s">
        <v>1434</v>
      </c>
    </row>
    <row r="1064" spans="1:6" ht="12.75" hidden="1" outlineLevel="1">
      <c r="A1064" s="9"/>
      <c r="B1064" t="s">
        <v>1431</v>
      </c>
      <c r="C1064" t="s">
        <v>862</v>
      </c>
      <c r="D1064" t="s">
        <v>839</v>
      </c>
      <c r="E1064" s="2">
        <v>604396</v>
      </c>
      <c r="F1064" t="s">
        <v>1431</v>
      </c>
    </row>
    <row r="1065" spans="1:5" ht="12.75" collapsed="1">
      <c r="A1065" s="9" t="s">
        <v>965</v>
      </c>
      <c r="B1065" s="9"/>
      <c r="C1065" s="9"/>
      <c r="D1065" s="9">
        <f>COUNTA(D1066:D1072)</f>
        <v>7</v>
      </c>
      <c r="E1065" s="10">
        <f>SUM(E1066:E1072)</f>
        <v>927744</v>
      </c>
    </row>
    <row r="1066" spans="2:6" ht="12.75" hidden="1" outlineLevel="1">
      <c r="B1066" t="s">
        <v>966</v>
      </c>
      <c r="C1066" t="s">
        <v>836</v>
      </c>
      <c r="D1066" t="s">
        <v>842</v>
      </c>
      <c r="E1066" s="2">
        <v>24786</v>
      </c>
      <c r="F1066" t="s">
        <v>966</v>
      </c>
    </row>
    <row r="1067" spans="2:6" ht="12.75" hidden="1" outlineLevel="1">
      <c r="B1067" t="s">
        <v>967</v>
      </c>
      <c r="C1067" t="s">
        <v>836</v>
      </c>
      <c r="D1067" t="s">
        <v>842</v>
      </c>
      <c r="E1067" s="2">
        <v>553125</v>
      </c>
      <c r="F1067" t="s">
        <v>967</v>
      </c>
    </row>
    <row r="1068" spans="2:6" ht="12.75" hidden="1" outlineLevel="1">
      <c r="B1068" t="s">
        <v>968</v>
      </c>
      <c r="C1068" t="s">
        <v>836</v>
      </c>
      <c r="D1068" t="s">
        <v>941</v>
      </c>
      <c r="E1068" s="2">
        <v>6490</v>
      </c>
      <c r="F1068" t="s">
        <v>968</v>
      </c>
    </row>
    <row r="1069" spans="2:6" ht="12.75" hidden="1" outlineLevel="1">
      <c r="B1069" t="s">
        <v>969</v>
      </c>
      <c r="C1069" t="s">
        <v>836</v>
      </c>
      <c r="D1069" t="s">
        <v>842</v>
      </c>
      <c r="E1069" s="2">
        <v>4462</v>
      </c>
      <c r="F1069" t="s">
        <v>969</v>
      </c>
    </row>
    <row r="1070" spans="2:6" ht="12.75" hidden="1" outlineLevel="1">
      <c r="B1070" t="s">
        <v>967</v>
      </c>
      <c r="C1070" t="s">
        <v>862</v>
      </c>
      <c r="D1070" t="s">
        <v>857</v>
      </c>
      <c r="E1070" s="2">
        <v>67500</v>
      </c>
      <c r="F1070" t="s">
        <v>967</v>
      </c>
    </row>
    <row r="1071" spans="2:6" ht="12.75" hidden="1" outlineLevel="1">
      <c r="B1071" t="s">
        <v>970</v>
      </c>
      <c r="C1071" t="s">
        <v>862</v>
      </c>
      <c r="D1071" t="s">
        <v>846</v>
      </c>
      <c r="E1071" s="2">
        <v>269197</v>
      </c>
      <c r="F1071" t="s">
        <v>970</v>
      </c>
    </row>
    <row r="1072" spans="2:6" ht="12.75" hidden="1" outlineLevel="1">
      <c r="B1072" t="s">
        <v>968</v>
      </c>
      <c r="C1072" t="s">
        <v>862</v>
      </c>
      <c r="D1072" t="s">
        <v>941</v>
      </c>
      <c r="E1072" s="2">
        <v>2184</v>
      </c>
      <c r="F1072" t="s">
        <v>968</v>
      </c>
    </row>
    <row r="1073" spans="1:5" ht="12.75" collapsed="1">
      <c r="A1073" s="9" t="s">
        <v>1435</v>
      </c>
      <c r="D1073" s="9">
        <f>COUNTA(D1074:D1079)</f>
        <v>6</v>
      </c>
      <c r="E1073" s="10">
        <f>SUM(E1074:E1079)</f>
        <v>912670</v>
      </c>
    </row>
    <row r="1074" spans="1:6" ht="12.75" hidden="1" outlineLevel="1">
      <c r="A1074" s="9"/>
      <c r="B1074" t="s">
        <v>1436</v>
      </c>
      <c r="C1074" t="s">
        <v>836</v>
      </c>
      <c r="D1074" t="s">
        <v>842</v>
      </c>
      <c r="E1074" s="2">
        <v>438386</v>
      </c>
      <c r="F1074" t="s">
        <v>1436</v>
      </c>
    </row>
    <row r="1075" spans="1:6" ht="12.75" hidden="1" outlineLevel="1">
      <c r="A1075" s="9"/>
      <c r="B1075" t="s">
        <v>1437</v>
      </c>
      <c r="C1075" t="s">
        <v>836</v>
      </c>
      <c r="D1075" t="s">
        <v>839</v>
      </c>
      <c r="E1075" s="2">
        <v>322452</v>
      </c>
      <c r="F1075" t="s">
        <v>1437</v>
      </c>
    </row>
    <row r="1076" spans="1:6" ht="12.75" hidden="1" outlineLevel="1">
      <c r="A1076" s="9"/>
      <c r="B1076" t="s">
        <v>1438</v>
      </c>
      <c r="C1076" t="s">
        <v>836</v>
      </c>
      <c r="D1076" t="s">
        <v>854</v>
      </c>
      <c r="E1076" s="2">
        <v>7661</v>
      </c>
      <c r="F1076" t="s">
        <v>1438</v>
      </c>
    </row>
    <row r="1077" spans="1:6" ht="12.75" hidden="1" outlineLevel="1">
      <c r="A1077" s="9"/>
      <c r="B1077" t="s">
        <v>1439</v>
      </c>
      <c r="C1077" t="s">
        <v>836</v>
      </c>
      <c r="D1077" t="s">
        <v>857</v>
      </c>
      <c r="E1077" s="2">
        <v>51660</v>
      </c>
      <c r="F1077" t="s">
        <v>1439</v>
      </c>
    </row>
    <row r="1078" spans="1:6" ht="12.75" hidden="1" outlineLevel="1">
      <c r="A1078" s="9"/>
      <c r="B1078" t="s">
        <v>1440</v>
      </c>
      <c r="C1078" t="s">
        <v>836</v>
      </c>
      <c r="D1078" t="s">
        <v>839</v>
      </c>
      <c r="E1078" s="2">
        <v>28583</v>
      </c>
      <c r="F1078" t="s">
        <v>1440</v>
      </c>
    </row>
    <row r="1079" spans="1:6" ht="12.75" hidden="1" outlineLevel="1">
      <c r="A1079" s="9"/>
      <c r="B1079" t="s">
        <v>1441</v>
      </c>
      <c r="C1079" t="s">
        <v>836</v>
      </c>
      <c r="D1079" t="s">
        <v>857</v>
      </c>
      <c r="E1079" s="2">
        <v>63928</v>
      </c>
      <c r="F1079" t="s">
        <v>1442</v>
      </c>
    </row>
    <row r="1080" spans="1:5" ht="12.75" collapsed="1">
      <c r="A1080" s="9" t="s">
        <v>871</v>
      </c>
      <c r="B1080" s="9"/>
      <c r="C1080" s="9"/>
      <c r="D1080" s="9">
        <f>COUNTA(D1081:D1084)</f>
        <v>4</v>
      </c>
      <c r="E1080" s="10">
        <f>SUM(E1081:E1084)</f>
        <v>900602</v>
      </c>
    </row>
    <row r="1081" spans="2:6" ht="12.75" hidden="1" outlineLevel="1">
      <c r="B1081" t="s">
        <v>872</v>
      </c>
      <c r="C1081" t="s">
        <v>836</v>
      </c>
      <c r="D1081" t="s">
        <v>842</v>
      </c>
      <c r="E1081" s="2">
        <v>583906</v>
      </c>
      <c r="F1081" t="s">
        <v>872</v>
      </c>
    </row>
    <row r="1082" spans="2:6" ht="12.75" hidden="1" outlineLevel="1">
      <c r="B1082" t="s">
        <v>872</v>
      </c>
      <c r="C1082" t="s">
        <v>862</v>
      </c>
      <c r="D1082" t="s">
        <v>842</v>
      </c>
      <c r="E1082" s="2">
        <v>295872</v>
      </c>
      <c r="F1082" t="s">
        <v>872</v>
      </c>
    </row>
    <row r="1083" spans="2:6" ht="12.75" hidden="1" outlineLevel="1">
      <c r="B1083" t="s">
        <v>873</v>
      </c>
      <c r="C1083" t="s">
        <v>862</v>
      </c>
      <c r="D1083" t="s">
        <v>839</v>
      </c>
      <c r="E1083" s="2">
        <v>5202</v>
      </c>
      <c r="F1083" t="s">
        <v>873</v>
      </c>
    </row>
    <row r="1084" spans="2:6" ht="12.75" hidden="1" outlineLevel="1">
      <c r="B1084" t="s">
        <v>874</v>
      </c>
      <c r="C1084" t="s">
        <v>862</v>
      </c>
      <c r="D1084" t="s">
        <v>846</v>
      </c>
      <c r="E1084" s="2">
        <v>15622</v>
      </c>
      <c r="F1084" t="s">
        <v>874</v>
      </c>
    </row>
    <row r="1085" spans="1:5" ht="12.75" collapsed="1">
      <c r="A1085" s="9" t="s">
        <v>2323</v>
      </c>
      <c r="D1085" s="9">
        <f>COUNTA(D1086:D1094)</f>
        <v>9</v>
      </c>
      <c r="E1085" s="10">
        <f>SUM(E1086:E1094)</f>
        <v>857927</v>
      </c>
    </row>
    <row r="1086" spans="1:6" ht="12.75" hidden="1" outlineLevel="1">
      <c r="A1086" s="9"/>
      <c r="B1086" t="s">
        <v>2324</v>
      </c>
      <c r="C1086" t="s">
        <v>836</v>
      </c>
      <c r="D1086" t="s">
        <v>846</v>
      </c>
      <c r="E1086" s="2">
        <v>6486</v>
      </c>
      <c r="F1086" t="s">
        <v>2324</v>
      </c>
    </row>
    <row r="1087" spans="1:5" ht="12.75" hidden="1" outlineLevel="1">
      <c r="A1087" s="9"/>
      <c r="B1087" t="s">
        <v>2325</v>
      </c>
      <c r="C1087" t="s">
        <v>836</v>
      </c>
      <c r="D1087" t="s">
        <v>839</v>
      </c>
      <c r="E1087" s="2">
        <v>9342</v>
      </c>
    </row>
    <row r="1088" spans="1:6" ht="12.75" hidden="1" outlineLevel="1">
      <c r="A1088" s="9"/>
      <c r="B1088" t="s">
        <v>2326</v>
      </c>
      <c r="C1088" t="s">
        <v>836</v>
      </c>
      <c r="D1088" t="s">
        <v>839</v>
      </c>
      <c r="E1088" s="2">
        <v>247355</v>
      </c>
      <c r="F1088" t="s">
        <v>2326</v>
      </c>
    </row>
    <row r="1089" spans="1:6" ht="12.75" hidden="1" outlineLevel="1">
      <c r="A1089" s="9"/>
      <c r="B1089" t="s">
        <v>2327</v>
      </c>
      <c r="C1089" t="s">
        <v>836</v>
      </c>
      <c r="D1089" t="s">
        <v>842</v>
      </c>
      <c r="E1089" s="2">
        <v>173038</v>
      </c>
      <c r="F1089" t="s">
        <v>2327</v>
      </c>
    </row>
    <row r="1090" spans="1:6" ht="12.75" hidden="1" outlineLevel="1">
      <c r="A1090" s="9"/>
      <c r="B1090" t="s">
        <v>2328</v>
      </c>
      <c r="C1090" t="s">
        <v>836</v>
      </c>
      <c r="D1090" t="s">
        <v>842</v>
      </c>
      <c r="E1090" s="2">
        <v>53978</v>
      </c>
      <c r="F1090" t="s">
        <v>2328</v>
      </c>
    </row>
    <row r="1091" spans="1:6" ht="12.75" hidden="1" outlineLevel="1">
      <c r="A1091" s="9"/>
      <c r="B1091" t="s">
        <v>2329</v>
      </c>
      <c r="C1091" t="s">
        <v>836</v>
      </c>
      <c r="D1091" t="s">
        <v>839</v>
      </c>
      <c r="E1091" s="2">
        <v>335524</v>
      </c>
      <c r="F1091" t="s">
        <v>2330</v>
      </c>
    </row>
    <row r="1092" spans="1:6" ht="12.75" hidden="1" outlineLevel="1">
      <c r="A1092" s="9"/>
      <c r="B1092" t="s">
        <v>2331</v>
      </c>
      <c r="C1092" t="s">
        <v>836</v>
      </c>
      <c r="D1092" t="s">
        <v>842</v>
      </c>
      <c r="E1092" s="2">
        <v>3344</v>
      </c>
      <c r="F1092" t="s">
        <v>2331</v>
      </c>
    </row>
    <row r="1093" spans="1:6" ht="12.75" hidden="1" outlineLevel="1">
      <c r="A1093" s="9"/>
      <c r="B1093" t="s">
        <v>2332</v>
      </c>
      <c r="C1093" t="s">
        <v>836</v>
      </c>
      <c r="D1093" t="s">
        <v>842</v>
      </c>
      <c r="E1093" s="2">
        <v>240</v>
      </c>
      <c r="F1093" t="s">
        <v>2332</v>
      </c>
    </row>
    <row r="1094" spans="1:6" ht="12.75" hidden="1" outlineLevel="1">
      <c r="A1094" s="9"/>
      <c r="B1094" t="s">
        <v>2327</v>
      </c>
      <c r="C1094" t="s">
        <v>862</v>
      </c>
      <c r="D1094" t="s">
        <v>842</v>
      </c>
      <c r="E1094" s="2">
        <v>28620</v>
      </c>
      <c r="F1094" t="s">
        <v>2327</v>
      </c>
    </row>
    <row r="1095" spans="1:5" ht="12.75" collapsed="1">
      <c r="A1095" s="9" t="s">
        <v>1664</v>
      </c>
      <c r="D1095" s="9">
        <f>COUNTA(D1096:D1098)</f>
        <v>3</v>
      </c>
      <c r="E1095" s="10">
        <f>SUM(E1096:E1098)</f>
        <v>840677</v>
      </c>
    </row>
    <row r="1096" spans="1:5" ht="12.75" hidden="1" outlineLevel="1" collapsed="1">
      <c r="A1096" s="9"/>
      <c r="B1096" t="s">
        <v>1665</v>
      </c>
      <c r="C1096" t="s">
        <v>836</v>
      </c>
      <c r="D1096" t="s">
        <v>846</v>
      </c>
      <c r="E1096" s="2">
        <v>24045</v>
      </c>
    </row>
    <row r="1097" spans="1:6" ht="12.75" hidden="1" outlineLevel="1">
      <c r="A1097" s="9"/>
      <c r="B1097" t="s">
        <v>1666</v>
      </c>
      <c r="C1097" t="s">
        <v>836</v>
      </c>
      <c r="D1097" t="s">
        <v>839</v>
      </c>
      <c r="E1097" s="2">
        <v>637824</v>
      </c>
      <c r="F1097" t="s">
        <v>1667</v>
      </c>
    </row>
    <row r="1098" spans="1:6" ht="12.75" hidden="1" outlineLevel="1">
      <c r="A1098" s="9"/>
      <c r="B1098" t="s">
        <v>1666</v>
      </c>
      <c r="C1098" t="s">
        <v>862</v>
      </c>
      <c r="D1098" t="s">
        <v>839</v>
      </c>
      <c r="E1098" s="2">
        <v>178808</v>
      </c>
      <c r="F1098" t="s">
        <v>1667</v>
      </c>
    </row>
    <row r="1099" spans="1:5" ht="12.75" collapsed="1">
      <c r="A1099" s="9" t="s">
        <v>977</v>
      </c>
      <c r="B1099" s="9"/>
      <c r="C1099" s="9"/>
      <c r="D1099" s="9">
        <f>COUNTA(D1100)</f>
        <v>1</v>
      </c>
      <c r="E1099" s="13">
        <f>SUM(E1100)</f>
        <v>802602</v>
      </c>
    </row>
    <row r="1100" spans="2:6" ht="12.75" hidden="1" outlineLevel="1">
      <c r="B1100" t="s">
        <v>978</v>
      </c>
      <c r="C1100" t="s">
        <v>836</v>
      </c>
      <c r="D1100" t="s">
        <v>878</v>
      </c>
      <c r="E1100" s="2">
        <v>802602</v>
      </c>
      <c r="F1100" t="s">
        <v>979</v>
      </c>
    </row>
    <row r="1101" spans="1:5" ht="12.75" collapsed="1">
      <c r="A1101" s="9" t="s">
        <v>1861</v>
      </c>
      <c r="D1101" s="9">
        <f>COUNTA(D1102:D1110)</f>
        <v>9</v>
      </c>
      <c r="E1101" s="10">
        <f>SUM(E1102:E1110)</f>
        <v>744564</v>
      </c>
    </row>
    <row r="1102" spans="1:6" ht="12.75" hidden="1" outlineLevel="1">
      <c r="A1102" s="9"/>
      <c r="B1102" t="s">
        <v>1862</v>
      </c>
      <c r="C1102" t="s">
        <v>836</v>
      </c>
      <c r="D1102" t="s">
        <v>842</v>
      </c>
      <c r="E1102" s="2">
        <v>208000</v>
      </c>
      <c r="F1102" t="s">
        <v>1862</v>
      </c>
    </row>
    <row r="1103" spans="1:6" ht="12.75" hidden="1" outlineLevel="1" collapsed="1">
      <c r="A1103" s="9"/>
      <c r="B1103" t="s">
        <v>1863</v>
      </c>
      <c r="C1103" t="s">
        <v>836</v>
      </c>
      <c r="D1103" t="s">
        <v>842</v>
      </c>
      <c r="E1103" s="2">
        <v>172438</v>
      </c>
      <c r="F1103" t="s">
        <v>1863</v>
      </c>
    </row>
    <row r="1104" spans="1:6" ht="12.75" hidden="1" outlineLevel="1">
      <c r="A1104" s="9"/>
      <c r="B1104" t="s">
        <v>1864</v>
      </c>
      <c r="C1104" t="s">
        <v>836</v>
      </c>
      <c r="D1104" t="s">
        <v>941</v>
      </c>
      <c r="E1104" s="2">
        <v>280</v>
      </c>
      <c r="F1104" t="s">
        <v>1864</v>
      </c>
    </row>
    <row r="1105" spans="1:6" ht="12.75" hidden="1" outlineLevel="1" collapsed="1">
      <c r="A1105" s="9"/>
      <c r="B1105" t="s">
        <v>1865</v>
      </c>
      <c r="C1105" t="s">
        <v>836</v>
      </c>
      <c r="D1105" t="s">
        <v>842</v>
      </c>
      <c r="E1105" s="2">
        <v>1975</v>
      </c>
      <c r="F1105" t="s">
        <v>1865</v>
      </c>
    </row>
    <row r="1106" spans="1:6" ht="12.75" hidden="1" outlineLevel="1">
      <c r="A1106" s="9"/>
      <c r="B1106" t="s">
        <v>1866</v>
      </c>
      <c r="C1106" t="s">
        <v>836</v>
      </c>
      <c r="D1106" t="s">
        <v>956</v>
      </c>
      <c r="E1106" s="2">
        <v>3</v>
      </c>
      <c r="F1106" t="s">
        <v>1866</v>
      </c>
    </row>
    <row r="1107" spans="1:6" ht="12.75" hidden="1" outlineLevel="1">
      <c r="A1107" s="9"/>
      <c r="B1107" t="s">
        <v>1867</v>
      </c>
      <c r="C1107" t="s">
        <v>836</v>
      </c>
      <c r="D1107" t="s">
        <v>842</v>
      </c>
      <c r="E1107" s="2">
        <v>17202</v>
      </c>
      <c r="F1107" t="s">
        <v>1867</v>
      </c>
    </row>
    <row r="1108" spans="1:5" ht="12.75" hidden="1" outlineLevel="1">
      <c r="A1108" s="9"/>
      <c r="B1108" t="s">
        <v>1868</v>
      </c>
      <c r="C1108" t="s">
        <v>836</v>
      </c>
      <c r="D1108" t="s">
        <v>842</v>
      </c>
      <c r="E1108" s="2">
        <v>337744</v>
      </c>
    </row>
    <row r="1109" spans="1:6" ht="12.75" hidden="1" outlineLevel="1">
      <c r="A1109" s="9"/>
      <c r="B1109" t="s">
        <v>1869</v>
      </c>
      <c r="C1109" t="s">
        <v>836</v>
      </c>
      <c r="D1109" t="s">
        <v>842</v>
      </c>
      <c r="E1109" s="2">
        <v>442</v>
      </c>
      <c r="F1109" t="s">
        <v>1869</v>
      </c>
    </row>
    <row r="1110" spans="1:6" ht="12.75" hidden="1" outlineLevel="1">
      <c r="A1110" s="9"/>
      <c r="B1110" t="s">
        <v>1870</v>
      </c>
      <c r="C1110" t="s">
        <v>862</v>
      </c>
      <c r="D1110" t="s">
        <v>842</v>
      </c>
      <c r="E1110" s="2">
        <v>6480</v>
      </c>
      <c r="F1110" t="s">
        <v>1871</v>
      </c>
    </row>
    <row r="1111" spans="1:5" ht="12.75" collapsed="1">
      <c r="A1111" s="9" t="s">
        <v>1271</v>
      </c>
      <c r="D1111" s="9">
        <f>COUNTA(D1112:D1113)</f>
        <v>2</v>
      </c>
      <c r="E1111" s="13">
        <f>SUM(E1112:E1113)</f>
        <v>685998</v>
      </c>
    </row>
    <row r="1112" spans="2:6" ht="12.75" hidden="1" outlineLevel="1">
      <c r="B1112" t="s">
        <v>1272</v>
      </c>
      <c r="C1112" t="s">
        <v>836</v>
      </c>
      <c r="D1112" t="s">
        <v>842</v>
      </c>
      <c r="E1112" s="2">
        <v>648576</v>
      </c>
      <c r="F1112" t="s">
        <v>1272</v>
      </c>
    </row>
    <row r="1113" spans="2:6" ht="12.75" hidden="1" outlineLevel="1">
      <c r="B1113" t="s">
        <v>1273</v>
      </c>
      <c r="C1113" t="s">
        <v>836</v>
      </c>
      <c r="D1113" t="s">
        <v>842</v>
      </c>
      <c r="E1113" s="2">
        <v>37422</v>
      </c>
      <c r="F1113" t="s">
        <v>1273</v>
      </c>
    </row>
    <row r="1114" spans="1:5" ht="12.75" collapsed="1">
      <c r="A1114" s="9" t="s">
        <v>1314</v>
      </c>
      <c r="D1114" s="9">
        <f>COUNTA(D1115:D1119)</f>
        <v>5</v>
      </c>
      <c r="E1114" s="10">
        <f>SUM(E1115:E1119)</f>
        <v>643405</v>
      </c>
    </row>
    <row r="1115" spans="2:6" ht="12.75" hidden="1" outlineLevel="1" collapsed="1">
      <c r="B1115" t="s">
        <v>1315</v>
      </c>
      <c r="C1115" t="s">
        <v>836</v>
      </c>
      <c r="D1115" t="s">
        <v>842</v>
      </c>
      <c r="E1115" s="2">
        <v>2665</v>
      </c>
      <c r="F1115" t="s">
        <v>1315</v>
      </c>
    </row>
    <row r="1116" spans="2:6" ht="12.75" hidden="1" outlineLevel="1">
      <c r="B1116" t="s">
        <v>1316</v>
      </c>
      <c r="C1116" t="s">
        <v>836</v>
      </c>
      <c r="D1116" t="s">
        <v>839</v>
      </c>
      <c r="E1116" s="2">
        <v>497673</v>
      </c>
      <c r="F1116" t="s">
        <v>1316</v>
      </c>
    </row>
    <row r="1117" spans="2:6" ht="12.75" hidden="1" outlineLevel="1">
      <c r="B1117" t="s">
        <v>1317</v>
      </c>
      <c r="C1117" t="s">
        <v>836</v>
      </c>
      <c r="D1117" t="s">
        <v>842</v>
      </c>
      <c r="E1117" s="2">
        <v>19598</v>
      </c>
      <c r="F1117" t="s">
        <v>1317</v>
      </c>
    </row>
    <row r="1118" spans="2:6" ht="12.75" hidden="1" outlineLevel="1">
      <c r="B1118" t="s">
        <v>1318</v>
      </c>
      <c r="C1118" t="s">
        <v>836</v>
      </c>
      <c r="D1118" t="s">
        <v>842</v>
      </c>
      <c r="E1118" s="2">
        <v>6985</v>
      </c>
      <c r="F1118" t="s">
        <v>1318</v>
      </c>
    </row>
    <row r="1119" spans="2:6" ht="12.75" hidden="1" outlineLevel="1">
      <c r="B1119" t="s">
        <v>1319</v>
      </c>
      <c r="C1119" t="s">
        <v>862</v>
      </c>
      <c r="D1119" t="s">
        <v>842</v>
      </c>
      <c r="E1119" s="2">
        <v>116484</v>
      </c>
      <c r="F1119" t="s">
        <v>1319</v>
      </c>
    </row>
    <row r="1120" spans="1:5" ht="12.75" collapsed="1">
      <c r="A1120" s="9" t="s">
        <v>2248</v>
      </c>
      <c r="D1120" s="9">
        <f>COUNTA(D1121:D1125)</f>
        <v>5</v>
      </c>
      <c r="E1120" s="10">
        <f>SUM(E1121:E1125)</f>
        <v>583372</v>
      </c>
    </row>
    <row r="1121" spans="1:6" ht="12.75" hidden="1" outlineLevel="1">
      <c r="A1121" s="9"/>
      <c r="B1121" t="s">
        <v>2249</v>
      </c>
      <c r="C1121" t="s">
        <v>836</v>
      </c>
      <c r="D1121" t="s">
        <v>854</v>
      </c>
      <c r="E1121" s="2">
        <v>2688</v>
      </c>
      <c r="F1121" t="s">
        <v>2250</v>
      </c>
    </row>
    <row r="1122" spans="1:6" ht="12.75" hidden="1" outlineLevel="1" collapsed="1">
      <c r="A1122" s="9"/>
      <c r="B1122" t="s">
        <v>2251</v>
      </c>
      <c r="C1122" t="s">
        <v>836</v>
      </c>
      <c r="D1122" t="s">
        <v>842</v>
      </c>
      <c r="E1122" s="2">
        <v>158704</v>
      </c>
      <c r="F1122" t="s">
        <v>2252</v>
      </c>
    </row>
    <row r="1123" spans="1:6" ht="12.75" hidden="1" outlineLevel="1">
      <c r="A1123" s="9"/>
      <c r="B1123" t="s">
        <v>2253</v>
      </c>
      <c r="C1123" t="s">
        <v>836</v>
      </c>
      <c r="D1123" t="s">
        <v>956</v>
      </c>
      <c r="E1123" s="2">
        <v>21168</v>
      </c>
      <c r="F1123" t="s">
        <v>2253</v>
      </c>
    </row>
    <row r="1124" spans="1:6" ht="12.75" hidden="1" outlineLevel="1">
      <c r="A1124" s="9"/>
      <c r="B1124" t="s">
        <v>2254</v>
      </c>
      <c r="C1124" t="s">
        <v>862</v>
      </c>
      <c r="D1124" t="s">
        <v>839</v>
      </c>
      <c r="E1124" s="2">
        <v>324000</v>
      </c>
      <c r="F1124" t="s">
        <v>2255</v>
      </c>
    </row>
    <row r="1125" spans="1:6" ht="12.75" hidden="1" outlineLevel="1">
      <c r="A1125" s="9"/>
      <c r="B1125" t="s">
        <v>2251</v>
      </c>
      <c r="C1125" t="s">
        <v>862</v>
      </c>
      <c r="D1125" t="s">
        <v>842</v>
      </c>
      <c r="E1125" s="2">
        <v>76812</v>
      </c>
      <c r="F1125" t="s">
        <v>2252</v>
      </c>
    </row>
    <row r="1126" spans="1:5" ht="12.75" collapsed="1">
      <c r="A1126" s="9" t="s">
        <v>1373</v>
      </c>
      <c r="D1126" s="9">
        <f>COUNTA(D1127:D1130)</f>
        <v>4</v>
      </c>
      <c r="E1126" s="10">
        <f>SUM(E1127:E1130)</f>
        <v>533861</v>
      </c>
    </row>
    <row r="1127" spans="1:6" ht="12.75" hidden="1" outlineLevel="1">
      <c r="A1127" s="9"/>
      <c r="B1127" t="s">
        <v>1374</v>
      </c>
      <c r="C1127" t="s">
        <v>862</v>
      </c>
      <c r="D1127" t="s">
        <v>842</v>
      </c>
      <c r="E1127" s="2">
        <v>12194</v>
      </c>
      <c r="F1127" t="s">
        <v>1374</v>
      </c>
    </row>
    <row r="1128" spans="1:6" ht="12.75" hidden="1" outlineLevel="1">
      <c r="A1128" s="9"/>
      <c r="B1128" t="s">
        <v>1375</v>
      </c>
      <c r="C1128" t="s">
        <v>862</v>
      </c>
      <c r="D1128" t="s">
        <v>842</v>
      </c>
      <c r="E1128" s="2">
        <v>306210</v>
      </c>
      <c r="F1128" t="s">
        <v>1375</v>
      </c>
    </row>
    <row r="1129" spans="1:6" ht="12.75" hidden="1" outlineLevel="1">
      <c r="A1129" s="9"/>
      <c r="B1129" t="s">
        <v>1376</v>
      </c>
      <c r="C1129" t="s">
        <v>862</v>
      </c>
      <c r="D1129" t="s">
        <v>842</v>
      </c>
      <c r="E1129" s="2">
        <v>196930</v>
      </c>
      <c r="F1129" t="s">
        <v>1376</v>
      </c>
    </row>
    <row r="1130" spans="1:6" ht="12.75" hidden="1" outlineLevel="1" collapsed="1">
      <c r="A1130" s="9"/>
      <c r="B1130" t="s">
        <v>1377</v>
      </c>
      <c r="C1130" t="s">
        <v>862</v>
      </c>
      <c r="D1130" t="s">
        <v>839</v>
      </c>
      <c r="E1130" s="2">
        <v>18527</v>
      </c>
      <c r="F1130" t="s">
        <v>1378</v>
      </c>
    </row>
    <row r="1131" spans="1:5" ht="12.75" collapsed="1">
      <c r="A1131" s="9" t="s">
        <v>804</v>
      </c>
      <c r="D1131" s="9">
        <f>COUNTA(D1132:D1133)</f>
        <v>2</v>
      </c>
      <c r="E1131" s="13">
        <f>SUM(E1132:E1133)</f>
        <v>510007</v>
      </c>
    </row>
    <row r="1132" spans="1:6" ht="12.75" hidden="1" outlineLevel="1">
      <c r="A1132" s="9"/>
      <c r="B1132" t="s">
        <v>1613</v>
      </c>
      <c r="C1132" t="s">
        <v>836</v>
      </c>
      <c r="D1132" t="s">
        <v>839</v>
      </c>
      <c r="E1132" s="2">
        <v>506196</v>
      </c>
      <c r="F1132" t="s">
        <v>1603</v>
      </c>
    </row>
    <row r="1133" spans="1:6" ht="12.75" hidden="1" outlineLevel="1">
      <c r="A1133" s="9"/>
      <c r="B1133" t="s">
        <v>805</v>
      </c>
      <c r="C1133" t="s">
        <v>836</v>
      </c>
      <c r="D1133" t="s">
        <v>854</v>
      </c>
      <c r="E1133" s="2">
        <v>3811</v>
      </c>
      <c r="F1133" t="s">
        <v>806</v>
      </c>
    </row>
    <row r="1134" spans="1:5" ht="12.75" collapsed="1">
      <c r="A1134" s="9" t="s">
        <v>2008</v>
      </c>
      <c r="D1134" s="9">
        <f>COUNTA(D1135)</f>
        <v>1</v>
      </c>
      <c r="E1134" s="13">
        <f>SUM(E1135)</f>
        <v>490428</v>
      </c>
    </row>
    <row r="1135" spans="1:7" ht="12.75" hidden="1" outlineLevel="1">
      <c r="A1135" s="9"/>
      <c r="B1135" t="s">
        <v>2009</v>
      </c>
      <c r="C1135" t="s">
        <v>836</v>
      </c>
      <c r="D1135" t="s">
        <v>1017</v>
      </c>
      <c r="E1135" s="2">
        <v>490428</v>
      </c>
      <c r="F1135" t="s">
        <v>2009</v>
      </c>
      <c r="G1135" t="s">
        <v>2010</v>
      </c>
    </row>
    <row r="1136" spans="1:5" ht="12.75" collapsed="1">
      <c r="A1136" s="9" t="s">
        <v>971</v>
      </c>
      <c r="B1136" s="9"/>
      <c r="C1136" s="9"/>
      <c r="D1136" s="9">
        <f>COUNTA(D1137)</f>
        <v>1</v>
      </c>
      <c r="E1136" s="13">
        <f>SUM(E1137)</f>
        <v>471680</v>
      </c>
    </row>
    <row r="1137" spans="2:6" ht="12.75" hidden="1" outlineLevel="1">
      <c r="B1137" t="s">
        <v>972</v>
      </c>
      <c r="C1137" t="s">
        <v>836</v>
      </c>
      <c r="D1137" t="s">
        <v>839</v>
      </c>
      <c r="E1137" s="2">
        <v>471680</v>
      </c>
      <c r="F1137" t="s">
        <v>973</v>
      </c>
    </row>
    <row r="1138" spans="1:5" ht="12.75" collapsed="1">
      <c r="A1138" s="9" t="s">
        <v>1446</v>
      </c>
      <c r="D1138" s="9">
        <f>COUNTA(D1139:D1140)</f>
        <v>2</v>
      </c>
      <c r="E1138" s="13">
        <f>SUM(E1139:E1140)</f>
        <v>424140</v>
      </c>
    </row>
    <row r="1139" spans="1:6" ht="12.75" hidden="1" outlineLevel="1">
      <c r="A1139" s="9"/>
      <c r="B1139" t="s">
        <v>1447</v>
      </c>
      <c r="C1139" t="s">
        <v>836</v>
      </c>
      <c r="D1139" t="s">
        <v>842</v>
      </c>
      <c r="E1139" s="2">
        <v>308460</v>
      </c>
      <c r="F1139" t="s">
        <v>1447</v>
      </c>
    </row>
    <row r="1140" spans="1:6" ht="12.75" hidden="1" outlineLevel="1">
      <c r="A1140" s="9"/>
      <c r="B1140" t="s">
        <v>1448</v>
      </c>
      <c r="C1140" t="s">
        <v>862</v>
      </c>
      <c r="D1140" t="s">
        <v>839</v>
      </c>
      <c r="E1140" s="2">
        <v>115680</v>
      </c>
      <c r="F1140" t="s">
        <v>1449</v>
      </c>
    </row>
    <row r="1141" spans="1:5" ht="12.75" collapsed="1">
      <c r="A1141" s="9" t="s">
        <v>2035</v>
      </c>
      <c r="D1141" s="9">
        <f>COUNTA(D1142:D1148)</f>
        <v>7</v>
      </c>
      <c r="E1141" s="10">
        <f>SUM(E1142:E1148)</f>
        <v>407842</v>
      </c>
    </row>
    <row r="1142" spans="1:6" ht="12.75" hidden="1" outlineLevel="1">
      <c r="A1142" s="9"/>
      <c r="B1142" t="s">
        <v>2036</v>
      </c>
      <c r="C1142" t="s">
        <v>836</v>
      </c>
      <c r="D1142" t="s">
        <v>842</v>
      </c>
      <c r="E1142" s="2">
        <v>38164</v>
      </c>
      <c r="F1142" t="s">
        <v>2036</v>
      </c>
    </row>
    <row r="1143" spans="1:6" ht="12.75" hidden="1" outlineLevel="1">
      <c r="A1143" s="9"/>
      <c r="B1143" t="s">
        <v>2037</v>
      </c>
      <c r="C1143" t="s">
        <v>836</v>
      </c>
      <c r="D1143" t="s">
        <v>839</v>
      </c>
      <c r="E1143" s="2">
        <v>92543</v>
      </c>
      <c r="F1143" t="s">
        <v>2037</v>
      </c>
    </row>
    <row r="1144" spans="1:6" ht="12.75" hidden="1" outlineLevel="1">
      <c r="A1144" s="9"/>
      <c r="B1144" t="s">
        <v>2038</v>
      </c>
      <c r="C1144" t="s">
        <v>836</v>
      </c>
      <c r="D1144" t="s">
        <v>849</v>
      </c>
      <c r="E1144" s="2">
        <v>30552</v>
      </c>
      <c r="F1144" t="s">
        <v>2038</v>
      </c>
    </row>
    <row r="1145" spans="1:6" ht="12.75" hidden="1" outlineLevel="1">
      <c r="A1145" s="9"/>
      <c r="B1145" t="s">
        <v>2039</v>
      </c>
      <c r="C1145" t="s">
        <v>836</v>
      </c>
      <c r="D1145" t="s">
        <v>1028</v>
      </c>
      <c r="E1145" s="2">
        <v>30591</v>
      </c>
      <c r="F1145" t="s">
        <v>2039</v>
      </c>
    </row>
    <row r="1146" spans="1:6" ht="12.75" hidden="1" outlineLevel="1">
      <c r="A1146" s="9"/>
      <c r="B1146" t="s">
        <v>2037</v>
      </c>
      <c r="C1146" t="s">
        <v>862</v>
      </c>
      <c r="D1146" t="s">
        <v>839</v>
      </c>
      <c r="E1146" s="2">
        <v>103530</v>
      </c>
      <c r="F1146" t="s">
        <v>2037</v>
      </c>
    </row>
    <row r="1147" spans="1:6" ht="12.75" hidden="1" outlineLevel="1">
      <c r="A1147" s="9"/>
      <c r="B1147" t="s">
        <v>2038</v>
      </c>
      <c r="C1147" t="s">
        <v>862</v>
      </c>
      <c r="D1147" t="s">
        <v>842</v>
      </c>
      <c r="E1147" s="2">
        <v>29610</v>
      </c>
      <c r="F1147" t="s">
        <v>2038</v>
      </c>
    </row>
    <row r="1148" spans="1:6" ht="12.75" hidden="1" outlineLevel="1">
      <c r="A1148" s="9"/>
      <c r="B1148" t="s">
        <v>2040</v>
      </c>
      <c r="C1148" t="s">
        <v>862</v>
      </c>
      <c r="D1148" t="s">
        <v>842</v>
      </c>
      <c r="E1148" s="2">
        <v>82852</v>
      </c>
      <c r="F1148" t="s">
        <v>2040</v>
      </c>
    </row>
    <row r="1149" spans="1:5" ht="12.75" collapsed="1">
      <c r="A1149" s="9" t="s">
        <v>2337</v>
      </c>
      <c r="D1149" s="9">
        <f>COUNTA(D1150:D1156)</f>
        <v>7</v>
      </c>
      <c r="E1149" s="10">
        <f>SUM(E1150:E1156)</f>
        <v>407474</v>
      </c>
    </row>
    <row r="1150" spans="1:6" ht="12.75" hidden="1" outlineLevel="1">
      <c r="A1150" s="9"/>
      <c r="B1150" t="s">
        <v>2338</v>
      </c>
      <c r="C1150" t="s">
        <v>836</v>
      </c>
      <c r="D1150" t="s">
        <v>839</v>
      </c>
      <c r="E1150" s="2">
        <v>120508</v>
      </c>
      <c r="F1150" t="s">
        <v>2338</v>
      </c>
    </row>
    <row r="1151" spans="1:6" ht="12.75" hidden="1" outlineLevel="1">
      <c r="A1151" s="9"/>
      <c r="B1151" t="s">
        <v>2339</v>
      </c>
      <c r="C1151" t="s">
        <v>836</v>
      </c>
      <c r="D1151" t="s">
        <v>839</v>
      </c>
      <c r="E1151" s="2">
        <v>37089</v>
      </c>
      <c r="F1151" t="s">
        <v>2339</v>
      </c>
    </row>
    <row r="1152" spans="1:5" ht="12.75" hidden="1" outlineLevel="1">
      <c r="A1152" s="9"/>
      <c r="B1152" t="s">
        <v>2340</v>
      </c>
      <c r="C1152" t="s">
        <v>836</v>
      </c>
      <c r="D1152" t="s">
        <v>941</v>
      </c>
      <c r="E1152" s="2">
        <v>43230</v>
      </c>
    </row>
    <row r="1153" spans="1:6" ht="12.75" hidden="1" outlineLevel="1">
      <c r="A1153" s="9"/>
      <c r="B1153" t="s">
        <v>2341</v>
      </c>
      <c r="C1153" t="s">
        <v>836</v>
      </c>
      <c r="D1153" t="s">
        <v>881</v>
      </c>
      <c r="E1153" s="2">
        <v>19908</v>
      </c>
      <c r="F1153" t="s">
        <v>2342</v>
      </c>
    </row>
    <row r="1154" spans="1:6" ht="12.75" hidden="1" outlineLevel="1">
      <c r="A1154" s="9"/>
      <c r="B1154" t="s">
        <v>2343</v>
      </c>
      <c r="C1154" t="s">
        <v>862</v>
      </c>
      <c r="D1154" t="s">
        <v>842</v>
      </c>
      <c r="E1154" s="2">
        <v>159250</v>
      </c>
      <c r="F1154" t="s">
        <v>2338</v>
      </c>
    </row>
    <row r="1155" spans="1:5" ht="12.75" hidden="1" outlineLevel="1">
      <c r="A1155" s="9"/>
      <c r="B1155" t="s">
        <v>2340</v>
      </c>
      <c r="C1155" t="s">
        <v>862</v>
      </c>
      <c r="D1155" t="s">
        <v>941</v>
      </c>
      <c r="E1155" s="2">
        <v>24024</v>
      </c>
    </row>
    <row r="1156" spans="1:6" ht="12.75" hidden="1" outlineLevel="1">
      <c r="A1156" s="9"/>
      <c r="B1156" t="s">
        <v>2341</v>
      </c>
      <c r="C1156" t="s">
        <v>862</v>
      </c>
      <c r="D1156" t="s">
        <v>881</v>
      </c>
      <c r="E1156" s="2">
        <v>3465</v>
      </c>
      <c r="F1156" t="s">
        <v>2342</v>
      </c>
    </row>
    <row r="1157" spans="1:5" ht="12.75" collapsed="1">
      <c r="A1157" s="9" t="s">
        <v>1687</v>
      </c>
      <c r="D1157" s="9">
        <f>COUNTA(D1158)</f>
        <v>1</v>
      </c>
      <c r="E1157" s="13">
        <f>SUM(E1158)</f>
        <v>388008</v>
      </c>
    </row>
    <row r="1158" spans="1:32" ht="12.75" hidden="1" outlineLevel="1">
      <c r="A1158" s="9"/>
      <c r="B1158" t="s">
        <v>1688</v>
      </c>
      <c r="C1158" t="s">
        <v>836</v>
      </c>
      <c r="D1158" t="s">
        <v>1017</v>
      </c>
      <c r="E1158" s="2">
        <v>388008</v>
      </c>
      <c r="F1158" t="s">
        <v>1689</v>
      </c>
      <c r="G1158" t="s">
        <v>1690</v>
      </c>
      <c r="H1158" t="s">
        <v>1691</v>
      </c>
      <c r="I1158" t="s">
        <v>1692</v>
      </c>
      <c r="J1158" t="s">
        <v>1693</v>
      </c>
      <c r="K1158" t="s">
        <v>1694</v>
      </c>
      <c r="L1158" t="s">
        <v>1695</v>
      </c>
      <c r="M1158" t="s">
        <v>1696</v>
      </c>
      <c r="N1158" t="s">
        <v>1697</v>
      </c>
      <c r="O1158" t="s">
        <v>1698</v>
      </c>
      <c r="P1158" t="s">
        <v>1699</v>
      </c>
      <c r="Q1158" t="s">
        <v>1700</v>
      </c>
      <c r="R1158" t="s">
        <v>1701</v>
      </c>
      <c r="S1158" t="s">
        <v>1702</v>
      </c>
      <c r="T1158" t="s">
        <v>1703</v>
      </c>
      <c r="U1158" t="s">
        <v>1704</v>
      </c>
      <c r="V1158" t="s">
        <v>1705</v>
      </c>
      <c r="W1158" t="s">
        <v>1706</v>
      </c>
      <c r="X1158" t="s">
        <v>1707</v>
      </c>
      <c r="Y1158" t="s">
        <v>1708</v>
      </c>
      <c r="Z1158" t="s">
        <v>1709</v>
      </c>
      <c r="AA1158" t="s">
        <v>1710</v>
      </c>
      <c r="AB1158" t="s">
        <v>1711</v>
      </c>
      <c r="AC1158" t="s">
        <v>1712</v>
      </c>
      <c r="AD1158" t="s">
        <v>1856</v>
      </c>
      <c r="AE1158" t="s">
        <v>1857</v>
      </c>
      <c r="AF1158" t="s">
        <v>1858</v>
      </c>
    </row>
    <row r="1159" spans="1:5" ht="12.75" collapsed="1">
      <c r="A1159" s="9" t="s">
        <v>2170</v>
      </c>
      <c r="D1159" s="9">
        <f>COUNTA(D1160:D1161)</f>
        <v>2</v>
      </c>
      <c r="E1159" s="13">
        <f>SUM(E1160:E1161)</f>
        <v>373266</v>
      </c>
    </row>
    <row r="1160" spans="1:5" ht="12.75" hidden="1" outlineLevel="1">
      <c r="A1160" s="9"/>
      <c r="B1160" t="s">
        <v>2171</v>
      </c>
      <c r="C1160" t="s">
        <v>836</v>
      </c>
      <c r="D1160" t="s">
        <v>842</v>
      </c>
      <c r="E1160" s="2">
        <v>373230</v>
      </c>
    </row>
    <row r="1161" spans="1:6" ht="12.75" hidden="1" outlineLevel="1">
      <c r="A1161" s="9"/>
      <c r="B1161" t="s">
        <v>2172</v>
      </c>
      <c r="C1161" t="s">
        <v>836</v>
      </c>
      <c r="D1161" t="s">
        <v>842</v>
      </c>
      <c r="E1161" s="2">
        <v>36</v>
      </c>
      <c r="F1161" t="s">
        <v>2172</v>
      </c>
    </row>
    <row r="1162" spans="1:5" ht="12.75" collapsed="1">
      <c r="A1162" s="9" t="s">
        <v>1066</v>
      </c>
      <c r="B1162" s="9"/>
      <c r="C1162" s="9"/>
      <c r="D1162" s="9">
        <f>COUNTA(D1163:D1164)</f>
        <v>2</v>
      </c>
      <c r="E1162" s="13">
        <f>SUM(E1163:E1164)</f>
        <v>342829</v>
      </c>
    </row>
    <row r="1163" spans="2:7" ht="12.75" hidden="1" outlineLevel="1">
      <c r="B1163" t="s">
        <v>1067</v>
      </c>
      <c r="C1163" t="s">
        <v>836</v>
      </c>
      <c r="D1163" t="s">
        <v>1017</v>
      </c>
      <c r="E1163" s="2">
        <v>84320</v>
      </c>
      <c r="F1163" t="s">
        <v>1068</v>
      </c>
      <c r="G1163" t="s">
        <v>1069</v>
      </c>
    </row>
    <row r="1164" spans="2:10" ht="12.75" hidden="1" outlineLevel="1">
      <c r="B1164" t="s">
        <v>1067</v>
      </c>
      <c r="C1164" t="s">
        <v>862</v>
      </c>
      <c r="D1164" t="s">
        <v>1070</v>
      </c>
      <c r="E1164" s="2">
        <v>258509</v>
      </c>
      <c r="F1164" t="s">
        <v>1071</v>
      </c>
      <c r="G1164" t="s">
        <v>1072</v>
      </c>
      <c r="H1164" t="s">
        <v>1068</v>
      </c>
      <c r="I1164" t="s">
        <v>1073</v>
      </c>
      <c r="J1164" t="s">
        <v>1074</v>
      </c>
    </row>
    <row r="1165" spans="1:5" ht="12.75" collapsed="1">
      <c r="A1165" s="9" t="s">
        <v>980</v>
      </c>
      <c r="B1165" s="9"/>
      <c r="C1165" s="9"/>
      <c r="D1165" s="9">
        <f>COUNTA(D1166:D1167)</f>
        <v>2</v>
      </c>
      <c r="E1165" s="13">
        <f>SUM(E1166:E1167)</f>
        <v>305578</v>
      </c>
    </row>
    <row r="1166" spans="2:6" ht="12.75" hidden="1" outlineLevel="1">
      <c r="B1166" t="s">
        <v>981</v>
      </c>
      <c r="C1166" t="s">
        <v>836</v>
      </c>
      <c r="D1166" t="s">
        <v>839</v>
      </c>
      <c r="E1166" s="2">
        <v>194034</v>
      </c>
      <c r="F1166" t="s">
        <v>982</v>
      </c>
    </row>
    <row r="1167" spans="2:6" ht="12.75" hidden="1" outlineLevel="1">
      <c r="B1167" t="s">
        <v>981</v>
      </c>
      <c r="C1167" t="s">
        <v>862</v>
      </c>
      <c r="D1167" t="s">
        <v>839</v>
      </c>
      <c r="E1167" s="2">
        <v>111544</v>
      </c>
      <c r="F1167" t="s">
        <v>982</v>
      </c>
    </row>
    <row r="1168" spans="1:5" ht="12.75" collapsed="1">
      <c r="A1168" s="9" t="s">
        <v>1263</v>
      </c>
      <c r="D1168" s="9">
        <f>COUNTA(D1169:D1172)</f>
        <v>4</v>
      </c>
      <c r="E1168" s="15">
        <f>SUM(E1169:E1172)</f>
        <v>279936</v>
      </c>
    </row>
    <row r="1169" spans="2:6" ht="12.75" hidden="1" outlineLevel="1">
      <c r="B1169" t="s">
        <v>1264</v>
      </c>
      <c r="C1169" t="s">
        <v>836</v>
      </c>
      <c r="D1169" t="s">
        <v>839</v>
      </c>
      <c r="E1169" s="2">
        <v>267655</v>
      </c>
      <c r="F1169" t="s">
        <v>1264</v>
      </c>
    </row>
    <row r="1170" spans="2:6" ht="12.75" hidden="1" outlineLevel="1">
      <c r="B1170" t="s">
        <v>1265</v>
      </c>
      <c r="C1170" t="s">
        <v>836</v>
      </c>
      <c r="D1170" t="s">
        <v>878</v>
      </c>
      <c r="E1170" s="2">
        <v>855</v>
      </c>
      <c r="F1170" t="s">
        <v>1265</v>
      </c>
    </row>
    <row r="1171" spans="2:6" ht="12.75" hidden="1" outlineLevel="1">
      <c r="B1171" t="s">
        <v>1266</v>
      </c>
      <c r="C1171" t="s">
        <v>836</v>
      </c>
      <c r="D1171" t="s">
        <v>878</v>
      </c>
      <c r="E1171" s="2">
        <v>3731</v>
      </c>
      <c r="F1171" t="s">
        <v>1266</v>
      </c>
    </row>
    <row r="1172" spans="2:6" ht="12.75" hidden="1" outlineLevel="1">
      <c r="B1172" t="s">
        <v>1267</v>
      </c>
      <c r="C1172" t="s">
        <v>836</v>
      </c>
      <c r="D1172" t="s">
        <v>842</v>
      </c>
      <c r="E1172" s="2">
        <v>7695</v>
      </c>
      <c r="F1172" t="s">
        <v>1267</v>
      </c>
    </row>
    <row r="1173" spans="1:5" ht="12.75" collapsed="1">
      <c r="A1173" s="9" t="s">
        <v>1102</v>
      </c>
      <c r="D1173" s="9">
        <f>COUNTA(D1174)</f>
        <v>1</v>
      </c>
      <c r="E1173" s="13">
        <f>SUM(E1174)</f>
        <v>271616</v>
      </c>
    </row>
    <row r="1174" spans="2:6" ht="12.75" hidden="1" outlineLevel="1">
      <c r="B1174" t="s">
        <v>1103</v>
      </c>
      <c r="C1174" t="s">
        <v>836</v>
      </c>
      <c r="D1174" t="s">
        <v>842</v>
      </c>
      <c r="E1174" s="2">
        <v>271616</v>
      </c>
      <c r="F1174" t="s">
        <v>1103</v>
      </c>
    </row>
    <row r="1175" spans="1:5" ht="12.75" collapsed="1">
      <c r="A1175" s="9" t="s">
        <v>2333</v>
      </c>
      <c r="D1175" s="9">
        <f>COUNTA(D1176:D1181)</f>
        <v>6</v>
      </c>
      <c r="E1175" s="10">
        <f>SUM(E1176:E1181)</f>
        <v>269260</v>
      </c>
    </row>
    <row r="1176" spans="1:6" ht="12.75" hidden="1" outlineLevel="1">
      <c r="A1176" s="9"/>
      <c r="B1176" t="s">
        <v>1445</v>
      </c>
      <c r="C1176" t="s">
        <v>836</v>
      </c>
      <c r="D1176" t="s">
        <v>842</v>
      </c>
      <c r="E1176" s="2">
        <v>1953</v>
      </c>
      <c r="F1176" t="s">
        <v>1445</v>
      </c>
    </row>
    <row r="1177" spans="1:6" ht="12.75" hidden="1" outlineLevel="1">
      <c r="A1177" s="9"/>
      <c r="B1177" t="s">
        <v>2334</v>
      </c>
      <c r="C1177" t="s">
        <v>836</v>
      </c>
      <c r="D1177" t="s">
        <v>842</v>
      </c>
      <c r="E1177" s="2">
        <v>18343</v>
      </c>
      <c r="F1177" t="s">
        <v>2334</v>
      </c>
    </row>
    <row r="1178" spans="1:6" ht="12.75" hidden="1" outlineLevel="1">
      <c r="A1178" s="9"/>
      <c r="B1178" t="s">
        <v>2335</v>
      </c>
      <c r="C1178" t="s">
        <v>836</v>
      </c>
      <c r="D1178" t="s">
        <v>886</v>
      </c>
      <c r="E1178" s="2">
        <v>30099</v>
      </c>
      <c r="F1178" t="s">
        <v>2335</v>
      </c>
    </row>
    <row r="1179" spans="1:6" ht="12.75" hidden="1" outlineLevel="1">
      <c r="A1179" s="9"/>
      <c r="B1179" t="s">
        <v>1445</v>
      </c>
      <c r="C1179" t="s">
        <v>862</v>
      </c>
      <c r="D1179" t="s">
        <v>878</v>
      </c>
      <c r="E1179" s="2">
        <v>1806</v>
      </c>
      <c r="F1179" t="s">
        <v>1445</v>
      </c>
    </row>
    <row r="1180" spans="1:6" ht="12.75" hidden="1" outlineLevel="1">
      <c r="A1180" s="9"/>
      <c r="B1180" t="s">
        <v>2334</v>
      </c>
      <c r="C1180" t="s">
        <v>862</v>
      </c>
      <c r="D1180" t="s">
        <v>842</v>
      </c>
      <c r="E1180" s="2">
        <v>68640</v>
      </c>
      <c r="F1180" t="s">
        <v>2334</v>
      </c>
    </row>
    <row r="1181" spans="1:6" ht="12.75" hidden="1" outlineLevel="1">
      <c r="A1181" s="9"/>
      <c r="B1181" t="s">
        <v>2336</v>
      </c>
      <c r="C1181" t="s">
        <v>862</v>
      </c>
      <c r="D1181" t="s">
        <v>839</v>
      </c>
      <c r="E1181" s="2">
        <v>148419</v>
      </c>
      <c r="F1181" t="s">
        <v>2336</v>
      </c>
    </row>
    <row r="1182" spans="1:5" ht="12.75" collapsed="1">
      <c r="A1182" s="9" t="s">
        <v>1381</v>
      </c>
      <c r="D1182" s="9">
        <f>COUNTA(D1183:D1188)</f>
        <v>6</v>
      </c>
      <c r="E1182" s="10">
        <f>SUM(E1183:E1188)</f>
        <v>262048</v>
      </c>
    </row>
    <row r="1183" spans="1:6" ht="12.75" hidden="1" outlineLevel="1">
      <c r="A1183" s="9"/>
      <c r="B1183" t="s">
        <v>1382</v>
      </c>
      <c r="C1183" t="s">
        <v>836</v>
      </c>
      <c r="D1183" t="s">
        <v>842</v>
      </c>
      <c r="E1183" s="2">
        <v>90650</v>
      </c>
      <c r="F1183" t="s">
        <v>1382</v>
      </c>
    </row>
    <row r="1184" spans="1:6" ht="12.75" hidden="1" outlineLevel="1">
      <c r="A1184" s="9"/>
      <c r="B1184" t="s">
        <v>1383</v>
      </c>
      <c r="C1184" t="s">
        <v>836</v>
      </c>
      <c r="D1184" t="s">
        <v>842</v>
      </c>
      <c r="E1184" s="2">
        <v>27772</v>
      </c>
      <c r="F1184" t="s">
        <v>1383</v>
      </c>
    </row>
    <row r="1185" spans="1:5" ht="12.75" hidden="1" outlineLevel="1">
      <c r="A1185" s="9"/>
      <c r="B1185" t="s">
        <v>1384</v>
      </c>
      <c r="C1185" t="s">
        <v>836</v>
      </c>
      <c r="D1185" t="s">
        <v>857</v>
      </c>
      <c r="E1185" s="2">
        <v>11570</v>
      </c>
    </row>
    <row r="1186" spans="1:6" ht="12.75" hidden="1" outlineLevel="1">
      <c r="A1186" s="9"/>
      <c r="B1186" t="s">
        <v>1385</v>
      </c>
      <c r="C1186" t="s">
        <v>836</v>
      </c>
      <c r="D1186" t="s">
        <v>839</v>
      </c>
      <c r="E1186" s="2">
        <v>18942</v>
      </c>
      <c r="F1186" t="s">
        <v>1385</v>
      </c>
    </row>
    <row r="1187" spans="1:6" ht="12.75" hidden="1" outlineLevel="1">
      <c r="A1187" s="9"/>
      <c r="B1187" t="s">
        <v>1383</v>
      </c>
      <c r="C1187" t="s">
        <v>862</v>
      </c>
      <c r="D1187" t="s">
        <v>842</v>
      </c>
      <c r="E1187" s="2">
        <v>89194</v>
      </c>
      <c r="F1187" t="s">
        <v>1383</v>
      </c>
    </row>
    <row r="1188" spans="1:5" ht="12.75" hidden="1" outlineLevel="1">
      <c r="A1188" s="9"/>
      <c r="B1188" t="s">
        <v>1384</v>
      </c>
      <c r="C1188" t="s">
        <v>862</v>
      </c>
      <c r="D1188" t="s">
        <v>857</v>
      </c>
      <c r="E1188" s="2">
        <v>23920</v>
      </c>
    </row>
    <row r="1189" spans="1:5" ht="12.75" collapsed="1">
      <c r="A1189" s="9" t="s">
        <v>1386</v>
      </c>
      <c r="D1189" s="9">
        <f>COUNTA(D1190:D1192)</f>
        <v>3</v>
      </c>
      <c r="E1189" s="10">
        <f>SUM(E1190:E1192)</f>
        <v>257287</v>
      </c>
    </row>
    <row r="1190" spans="1:5" ht="12.75" hidden="1" outlineLevel="1">
      <c r="A1190" s="9"/>
      <c r="B1190" t="s">
        <v>1387</v>
      </c>
      <c r="C1190" t="s">
        <v>836</v>
      </c>
      <c r="D1190" t="s">
        <v>886</v>
      </c>
      <c r="E1190" s="2">
        <v>227661</v>
      </c>
    </row>
    <row r="1191" spans="1:6" ht="12.75" hidden="1" outlineLevel="1">
      <c r="A1191" s="9"/>
      <c r="B1191" t="s">
        <v>1388</v>
      </c>
      <c r="C1191" t="s">
        <v>836</v>
      </c>
      <c r="D1191" t="s">
        <v>956</v>
      </c>
      <c r="E1191" s="2">
        <v>3116</v>
      </c>
      <c r="F1191" t="s">
        <v>1388</v>
      </c>
    </row>
    <row r="1192" spans="1:6" ht="12.75" hidden="1" outlineLevel="1">
      <c r="A1192" s="9"/>
      <c r="B1192" t="s">
        <v>1389</v>
      </c>
      <c r="C1192" t="s">
        <v>862</v>
      </c>
      <c r="D1192" t="s">
        <v>842</v>
      </c>
      <c r="E1192" s="2">
        <v>26510</v>
      </c>
      <c r="F1192" t="s">
        <v>1390</v>
      </c>
    </row>
    <row r="1193" spans="1:5" ht="12.75" collapsed="1">
      <c r="A1193" s="9" t="s">
        <v>1391</v>
      </c>
      <c r="D1193" s="9">
        <f>COUNTA(D1194:D1197)</f>
        <v>4</v>
      </c>
      <c r="E1193" s="10">
        <f>SUM(E1194:E1197)</f>
        <v>256126</v>
      </c>
    </row>
    <row r="1194" spans="1:6" ht="12.75" hidden="1" outlineLevel="1">
      <c r="A1194" s="9"/>
      <c r="B1194" t="s">
        <v>1392</v>
      </c>
      <c r="C1194" t="s">
        <v>836</v>
      </c>
      <c r="D1194" t="s">
        <v>925</v>
      </c>
      <c r="E1194" s="2">
        <v>23210</v>
      </c>
      <c r="F1194" t="s">
        <v>1392</v>
      </c>
    </row>
    <row r="1195" spans="1:6" ht="12.75" hidden="1" outlineLevel="1">
      <c r="A1195" s="9"/>
      <c r="B1195" t="s">
        <v>1393</v>
      </c>
      <c r="C1195" t="s">
        <v>836</v>
      </c>
      <c r="D1195" t="s">
        <v>857</v>
      </c>
      <c r="E1195" s="2">
        <v>10430</v>
      </c>
      <c r="F1195" t="s">
        <v>1393</v>
      </c>
    </row>
    <row r="1196" spans="1:6" ht="12.75" hidden="1" outlineLevel="1" collapsed="1">
      <c r="A1196" s="9"/>
      <c r="B1196" t="s">
        <v>1394</v>
      </c>
      <c r="C1196" t="s">
        <v>836</v>
      </c>
      <c r="D1196" t="s">
        <v>1213</v>
      </c>
      <c r="E1196" s="2">
        <v>18135</v>
      </c>
      <c r="F1196" t="s">
        <v>1394</v>
      </c>
    </row>
    <row r="1197" spans="1:6" ht="12.75" hidden="1" outlineLevel="1">
      <c r="A1197" s="9"/>
      <c r="B1197" t="s">
        <v>1395</v>
      </c>
      <c r="C1197" t="s">
        <v>836</v>
      </c>
      <c r="D1197" t="s">
        <v>955</v>
      </c>
      <c r="E1197" s="2">
        <v>204351</v>
      </c>
      <c r="F1197" t="s">
        <v>1396</v>
      </c>
    </row>
    <row r="1198" spans="1:5" ht="12.75" collapsed="1">
      <c r="A1198" s="9" t="s">
        <v>1078</v>
      </c>
      <c r="B1198" s="9"/>
      <c r="C1198" s="9"/>
      <c r="D1198" s="9">
        <f>COUNTA(D1199:D1203)</f>
        <v>5</v>
      </c>
      <c r="E1198" s="10">
        <f>SUM(E1199:E1203)</f>
        <v>229440</v>
      </c>
    </row>
    <row r="1199" spans="2:6" ht="12.75" hidden="1" outlineLevel="1">
      <c r="B1199" t="s">
        <v>1079</v>
      </c>
      <c r="C1199" t="s">
        <v>836</v>
      </c>
      <c r="D1199" t="s">
        <v>842</v>
      </c>
      <c r="E1199" s="2">
        <v>33411</v>
      </c>
      <c r="F1199" t="s">
        <v>1079</v>
      </c>
    </row>
    <row r="1200" spans="2:6" ht="12.75" hidden="1" outlineLevel="1">
      <c r="B1200" t="s">
        <v>1080</v>
      </c>
      <c r="C1200" t="s">
        <v>836</v>
      </c>
      <c r="D1200" t="s">
        <v>842</v>
      </c>
      <c r="E1200" s="2">
        <v>16380</v>
      </c>
      <c r="F1200" t="s">
        <v>1080</v>
      </c>
    </row>
    <row r="1201" spans="2:6" ht="12.75" hidden="1" outlineLevel="1">
      <c r="B1201" t="s">
        <v>1081</v>
      </c>
      <c r="C1201" t="s">
        <v>836</v>
      </c>
      <c r="D1201" t="s">
        <v>842</v>
      </c>
      <c r="E1201" s="2">
        <v>82593</v>
      </c>
      <c r="F1201" t="s">
        <v>1081</v>
      </c>
    </row>
    <row r="1202" spans="2:6" ht="12.75" hidden="1" outlineLevel="1">
      <c r="B1202" t="s">
        <v>1082</v>
      </c>
      <c r="C1202" t="s">
        <v>862</v>
      </c>
      <c r="D1202" t="s">
        <v>842</v>
      </c>
      <c r="E1202" s="2">
        <v>42336</v>
      </c>
      <c r="F1202" t="s">
        <v>1082</v>
      </c>
    </row>
    <row r="1203" spans="2:6" ht="12.75" hidden="1" outlineLevel="1">
      <c r="B1203" t="s">
        <v>1083</v>
      </c>
      <c r="C1203" t="s">
        <v>862</v>
      </c>
      <c r="D1203" t="s">
        <v>839</v>
      </c>
      <c r="E1203" s="2">
        <v>54720</v>
      </c>
      <c r="F1203" t="s">
        <v>1083</v>
      </c>
    </row>
    <row r="1204" spans="1:5" ht="12.75" collapsed="1">
      <c r="A1204" s="9" t="s">
        <v>1685</v>
      </c>
      <c r="D1204" s="9">
        <f>COUNTA(D1205)</f>
        <v>1</v>
      </c>
      <c r="E1204" s="13">
        <f>SUM(E1205)</f>
        <v>199810</v>
      </c>
    </row>
    <row r="1205" spans="1:6" ht="12.75" hidden="1" outlineLevel="1">
      <c r="A1205" s="9"/>
      <c r="B1205" t="s">
        <v>1686</v>
      </c>
      <c r="C1205" t="s">
        <v>836</v>
      </c>
      <c r="D1205" t="s">
        <v>839</v>
      </c>
      <c r="E1205" s="2">
        <v>199810</v>
      </c>
      <c r="F1205" t="s">
        <v>1686</v>
      </c>
    </row>
    <row r="1206" spans="1:5" ht="12.75" collapsed="1">
      <c r="A1206" s="9" t="s">
        <v>1342</v>
      </c>
      <c r="D1206" s="9">
        <f>COUNTA(D1207:D1208)</f>
        <v>2</v>
      </c>
      <c r="E1206" s="13">
        <f>SUM(E1207:E1208)</f>
        <v>182696</v>
      </c>
    </row>
    <row r="1207" spans="1:6" ht="12.75" hidden="1" outlineLevel="1">
      <c r="A1207" s="9"/>
      <c r="B1207" t="s">
        <v>1343</v>
      </c>
      <c r="C1207" t="s">
        <v>836</v>
      </c>
      <c r="D1207" t="s">
        <v>839</v>
      </c>
      <c r="E1207" s="2">
        <v>11346</v>
      </c>
      <c r="F1207" t="s">
        <v>1343</v>
      </c>
    </row>
    <row r="1208" spans="1:6" ht="12.75" hidden="1" outlineLevel="1">
      <c r="A1208" s="9"/>
      <c r="B1208" t="s">
        <v>1344</v>
      </c>
      <c r="C1208" t="s">
        <v>836</v>
      </c>
      <c r="D1208" t="s">
        <v>842</v>
      </c>
      <c r="E1208" s="2">
        <v>171350</v>
      </c>
      <c r="F1208" t="s">
        <v>1344</v>
      </c>
    </row>
    <row r="1209" spans="1:5" ht="12.75" collapsed="1">
      <c r="A1209" s="9" t="s">
        <v>963</v>
      </c>
      <c r="B1209" s="9"/>
      <c r="C1209" s="9"/>
      <c r="D1209" s="9">
        <f>COUNTA(D1210)</f>
        <v>1</v>
      </c>
      <c r="E1209" s="13">
        <f>SUM(E1210)</f>
        <v>182250</v>
      </c>
    </row>
    <row r="1210" spans="2:6" ht="12.75" hidden="1" outlineLevel="1">
      <c r="B1210" t="s">
        <v>964</v>
      </c>
      <c r="C1210" t="s">
        <v>836</v>
      </c>
      <c r="D1210" t="s">
        <v>839</v>
      </c>
      <c r="E1210" s="2">
        <v>182250</v>
      </c>
      <c r="F1210" t="s">
        <v>964</v>
      </c>
    </row>
    <row r="1211" spans="1:5" ht="12.75" collapsed="1">
      <c r="A1211" s="9" t="s">
        <v>1425</v>
      </c>
      <c r="D1211" s="9">
        <f>COUNTA(D1212:D1215)</f>
        <v>4</v>
      </c>
      <c r="E1211" s="10">
        <f>SUM(E1212:E1215)</f>
        <v>172669</v>
      </c>
    </row>
    <row r="1212" spans="1:6" ht="12.75" hidden="1" outlineLevel="1">
      <c r="A1212" s="9"/>
      <c r="B1212" t="s">
        <v>1426</v>
      </c>
      <c r="C1212" t="s">
        <v>836</v>
      </c>
      <c r="D1212" t="s">
        <v>842</v>
      </c>
      <c r="E1212" s="2">
        <v>14141</v>
      </c>
      <c r="F1212" t="s">
        <v>1426</v>
      </c>
    </row>
    <row r="1213" spans="1:6" ht="12.75" hidden="1" outlineLevel="1">
      <c r="A1213" s="9"/>
      <c r="B1213" t="s">
        <v>1427</v>
      </c>
      <c r="C1213" t="s">
        <v>862</v>
      </c>
      <c r="D1213" t="s">
        <v>1151</v>
      </c>
      <c r="E1213" s="2">
        <v>16478</v>
      </c>
      <c r="F1213" t="s">
        <v>1427</v>
      </c>
    </row>
    <row r="1214" spans="1:6" ht="12.75" hidden="1" outlineLevel="1">
      <c r="A1214" s="9"/>
      <c r="B1214" t="s">
        <v>1428</v>
      </c>
      <c r="C1214" t="s">
        <v>862</v>
      </c>
      <c r="D1214" t="s">
        <v>846</v>
      </c>
      <c r="E1214" s="2">
        <v>28200</v>
      </c>
      <c r="F1214" t="s">
        <v>1428</v>
      </c>
    </row>
    <row r="1215" spans="1:6" ht="12.75" hidden="1" outlineLevel="1">
      <c r="A1215" s="9"/>
      <c r="B1215" t="s">
        <v>1429</v>
      </c>
      <c r="C1215" t="s">
        <v>862</v>
      </c>
      <c r="D1215" t="s">
        <v>846</v>
      </c>
      <c r="E1215" s="2">
        <v>113850</v>
      </c>
      <c r="F1215" t="s">
        <v>1429</v>
      </c>
    </row>
    <row r="1216" spans="1:5" ht="12.75" collapsed="1">
      <c r="A1216" s="9" t="s">
        <v>1320</v>
      </c>
      <c r="D1216" s="9">
        <f>COUNTA(D1217)</f>
        <v>1</v>
      </c>
      <c r="E1216" s="13">
        <f>SUM(E1217)</f>
        <v>167760</v>
      </c>
    </row>
    <row r="1217" spans="2:6" ht="12.75" hidden="1" outlineLevel="1">
      <c r="B1217" t="s">
        <v>1321</v>
      </c>
      <c r="C1217" t="s">
        <v>836</v>
      </c>
      <c r="D1217" t="s">
        <v>842</v>
      </c>
      <c r="E1217" s="2">
        <v>167760</v>
      </c>
      <c r="F1217" t="s">
        <v>1321</v>
      </c>
    </row>
    <row r="1218" spans="1:5" ht="12.75" collapsed="1">
      <c r="A1218" s="9" t="s">
        <v>1064</v>
      </c>
      <c r="B1218" s="9"/>
      <c r="C1218" s="9"/>
      <c r="D1218" s="9">
        <f>COUNTA(D1219)</f>
        <v>1</v>
      </c>
      <c r="E1218" s="13">
        <f>SUM(E1219)</f>
        <v>155100</v>
      </c>
    </row>
    <row r="1219" spans="2:6" ht="12.75" hidden="1" outlineLevel="1">
      <c r="B1219" t="s">
        <v>1065</v>
      </c>
      <c r="C1219" t="s">
        <v>836</v>
      </c>
      <c r="D1219" t="s">
        <v>842</v>
      </c>
      <c r="E1219" s="2">
        <v>155100</v>
      </c>
      <c r="F1219" t="s">
        <v>1065</v>
      </c>
    </row>
    <row r="1220" spans="1:5" ht="12.75" collapsed="1">
      <c r="A1220" s="9" t="s">
        <v>828</v>
      </c>
      <c r="D1220" s="9">
        <f>COUNTA(D1221:D1222)</f>
        <v>2</v>
      </c>
      <c r="E1220" s="13">
        <f>SUM(E1221:E1222)</f>
        <v>153463</v>
      </c>
    </row>
    <row r="1221" spans="1:6" ht="12.75" hidden="1" outlineLevel="1">
      <c r="A1221" s="9"/>
      <c r="B1221" t="s">
        <v>2418</v>
      </c>
      <c r="C1221" t="s">
        <v>836</v>
      </c>
      <c r="D1221" t="s">
        <v>839</v>
      </c>
      <c r="E1221" s="2">
        <v>111619</v>
      </c>
      <c r="F1221" t="s">
        <v>2419</v>
      </c>
    </row>
    <row r="1222" spans="1:6" ht="12.75" hidden="1" outlineLevel="1">
      <c r="A1222" s="9"/>
      <c r="B1222" t="s">
        <v>2418</v>
      </c>
      <c r="C1222" t="s">
        <v>862</v>
      </c>
      <c r="D1222" t="s">
        <v>839</v>
      </c>
      <c r="E1222" s="2">
        <v>41844</v>
      </c>
      <c r="F1222" t="s">
        <v>2419</v>
      </c>
    </row>
    <row r="1223" spans="1:5" ht="12.75" collapsed="1">
      <c r="A1223" s="9" t="s">
        <v>1232</v>
      </c>
      <c r="D1223" s="9">
        <f>COUNTA(D1224)</f>
        <v>1</v>
      </c>
      <c r="E1223" s="13">
        <f>SUM(E1224)</f>
        <v>147900</v>
      </c>
    </row>
    <row r="1224" spans="2:6" ht="12.75" hidden="1" outlineLevel="1">
      <c r="B1224" t="s">
        <v>1233</v>
      </c>
      <c r="C1224" t="s">
        <v>862</v>
      </c>
      <c r="D1224" t="s">
        <v>941</v>
      </c>
      <c r="E1224" s="2">
        <v>147900</v>
      </c>
      <c r="F1224" t="s">
        <v>1233</v>
      </c>
    </row>
    <row r="1225" spans="1:5" ht="12.75" collapsed="1">
      <c r="A1225" s="9" t="s">
        <v>1322</v>
      </c>
      <c r="D1225" s="9">
        <f>COUNTA(D1226)</f>
        <v>1</v>
      </c>
      <c r="E1225" s="13">
        <f>SUM(E1226)</f>
        <v>137088</v>
      </c>
    </row>
    <row r="1226" spans="1:6" ht="12.75" hidden="1" outlineLevel="1">
      <c r="A1226" s="9"/>
      <c r="B1226" t="s">
        <v>1323</v>
      </c>
      <c r="C1226" t="s">
        <v>836</v>
      </c>
      <c r="D1226" t="s">
        <v>839</v>
      </c>
      <c r="E1226" s="2">
        <v>137088</v>
      </c>
      <c r="F1226" t="s">
        <v>1323</v>
      </c>
    </row>
    <row r="1227" spans="1:5" ht="12.75" collapsed="1">
      <c r="A1227" s="9" t="s">
        <v>1662</v>
      </c>
      <c r="D1227" s="9">
        <f>COUNTA(D1228)</f>
        <v>1</v>
      </c>
      <c r="E1227" s="13">
        <f>SUM(E1228)</f>
        <v>135864</v>
      </c>
    </row>
    <row r="1228" spans="1:6" ht="12.75" hidden="1" outlineLevel="1">
      <c r="A1228" s="9"/>
      <c r="B1228" t="s">
        <v>1663</v>
      </c>
      <c r="C1228" t="s">
        <v>862</v>
      </c>
      <c r="D1228" t="s">
        <v>842</v>
      </c>
      <c r="E1228" s="2">
        <v>135864</v>
      </c>
      <c r="F1228" t="s">
        <v>1663</v>
      </c>
    </row>
    <row r="1229" spans="1:5" ht="12.75" collapsed="1">
      <c r="A1229" s="9" t="s">
        <v>994</v>
      </c>
      <c r="B1229" s="9"/>
      <c r="C1229" s="9"/>
      <c r="D1229" s="9">
        <f>COUNTA(D1230)</f>
        <v>1</v>
      </c>
      <c r="E1229" s="13">
        <f>SUM(E1230)</f>
        <v>134400</v>
      </c>
    </row>
    <row r="1230" spans="2:6" ht="12.75" hidden="1" outlineLevel="1">
      <c r="B1230" t="s">
        <v>995</v>
      </c>
      <c r="C1230" t="s">
        <v>836</v>
      </c>
      <c r="D1230" t="s">
        <v>916</v>
      </c>
      <c r="E1230" s="2">
        <v>134400</v>
      </c>
      <c r="F1230" t="s">
        <v>996</v>
      </c>
    </row>
    <row r="1231" spans="1:5" ht="12.75" collapsed="1">
      <c r="A1231" s="9" t="s">
        <v>974</v>
      </c>
      <c r="B1231" s="9"/>
      <c r="C1231" s="9"/>
      <c r="D1231" s="9">
        <f>COUNTA(D1232:D1233)</f>
        <v>2</v>
      </c>
      <c r="E1231" s="13">
        <f>SUM(E1232:E1233)</f>
        <v>122047</v>
      </c>
    </row>
    <row r="1232" spans="2:6" ht="12.75" hidden="1" outlineLevel="1">
      <c r="B1232" t="s">
        <v>975</v>
      </c>
      <c r="C1232" t="s">
        <v>836</v>
      </c>
      <c r="D1232" t="s">
        <v>842</v>
      </c>
      <c r="E1232" s="2">
        <v>68847</v>
      </c>
      <c r="F1232" t="s">
        <v>975</v>
      </c>
    </row>
    <row r="1233" spans="2:6" ht="12.75" hidden="1" outlineLevel="1">
      <c r="B1233" t="s">
        <v>976</v>
      </c>
      <c r="C1233" t="s">
        <v>836</v>
      </c>
      <c r="D1233" t="s">
        <v>842</v>
      </c>
      <c r="E1233" s="2">
        <v>53200</v>
      </c>
      <c r="F1233" t="s">
        <v>976</v>
      </c>
    </row>
    <row r="1234" spans="1:5" ht="12.75" collapsed="1">
      <c r="A1234" s="9" t="s">
        <v>2322</v>
      </c>
      <c r="D1234" s="9">
        <f>COUNTA(D1235)</f>
        <v>1</v>
      </c>
      <c r="E1234" s="13">
        <f>SUM(E1235)</f>
        <v>106977</v>
      </c>
    </row>
    <row r="1235" spans="1:5" ht="12.75" hidden="1" outlineLevel="1">
      <c r="A1235" s="9"/>
      <c r="B1235" t="s">
        <v>1363</v>
      </c>
      <c r="C1235" t="s">
        <v>836</v>
      </c>
      <c r="D1235" t="s">
        <v>839</v>
      </c>
      <c r="E1235" s="2">
        <v>106977</v>
      </c>
    </row>
    <row r="1236" spans="1:5" ht="12.75" collapsed="1">
      <c r="A1236" s="9" t="s">
        <v>961</v>
      </c>
      <c r="B1236" s="9"/>
      <c r="C1236" s="9"/>
      <c r="D1236" s="9">
        <f>COUNTA(D1237)</f>
        <v>1</v>
      </c>
      <c r="E1236" s="13">
        <f>SUM(E1237)</f>
        <v>106689</v>
      </c>
    </row>
    <row r="1237" spans="2:6" ht="12.75" hidden="1" outlineLevel="1">
      <c r="B1237" t="s">
        <v>962</v>
      </c>
      <c r="C1237" t="s">
        <v>862</v>
      </c>
      <c r="D1237" t="s">
        <v>857</v>
      </c>
      <c r="E1237" s="2">
        <v>106689</v>
      </c>
      <c r="F1237" t="s">
        <v>962</v>
      </c>
    </row>
    <row r="1238" spans="1:5" ht="12.75" collapsed="1">
      <c r="A1238" s="9" t="s">
        <v>1268</v>
      </c>
      <c r="D1238" s="9">
        <f>COUNTA(D1239)</f>
        <v>1</v>
      </c>
      <c r="E1238" s="13">
        <f>SUM(E1239)</f>
        <v>91482</v>
      </c>
    </row>
    <row r="1239" spans="2:6" ht="12.75" hidden="1" outlineLevel="1">
      <c r="B1239" t="s">
        <v>1269</v>
      </c>
      <c r="C1239" t="s">
        <v>862</v>
      </c>
      <c r="D1239" t="s">
        <v>842</v>
      </c>
      <c r="E1239" s="2">
        <v>91482</v>
      </c>
      <c r="F1239" t="s">
        <v>1270</v>
      </c>
    </row>
    <row r="1240" spans="1:5" ht="12.75" collapsed="1">
      <c r="A1240" s="9" t="s">
        <v>2173</v>
      </c>
      <c r="D1240" s="9">
        <f>COUNTA(D1241:D1242)</f>
        <v>2</v>
      </c>
      <c r="E1240" s="13">
        <f>SUM(E1241:E1242)</f>
        <v>85412</v>
      </c>
    </row>
    <row r="1241" spans="1:6" ht="12.75" hidden="1" outlineLevel="1">
      <c r="A1241" s="9"/>
      <c r="B1241" t="s">
        <v>2174</v>
      </c>
      <c r="C1241" t="s">
        <v>836</v>
      </c>
      <c r="D1241" t="s">
        <v>842</v>
      </c>
      <c r="E1241" s="2">
        <v>72068</v>
      </c>
      <c r="F1241" t="s">
        <v>2174</v>
      </c>
    </row>
    <row r="1242" spans="1:6" ht="12.75" hidden="1" outlineLevel="1">
      <c r="A1242" s="9"/>
      <c r="B1242" t="s">
        <v>2175</v>
      </c>
      <c r="C1242" t="s">
        <v>862</v>
      </c>
      <c r="D1242" t="s">
        <v>842</v>
      </c>
      <c r="E1242" s="2">
        <v>13344</v>
      </c>
      <c r="F1242" t="s">
        <v>2175</v>
      </c>
    </row>
    <row r="1243" spans="1:5" ht="12.75" collapsed="1">
      <c r="A1243" s="9" t="s">
        <v>958</v>
      </c>
      <c r="B1243" s="9"/>
      <c r="C1243" s="9"/>
      <c r="D1243" s="9">
        <f>COUNTA(D1244:D1245)</f>
        <v>2</v>
      </c>
      <c r="E1243" s="13">
        <f>SUM(E1244:E1245)</f>
        <v>71320</v>
      </c>
    </row>
    <row r="1244" spans="2:6" ht="12.75" hidden="1" outlineLevel="1">
      <c r="B1244" t="s">
        <v>959</v>
      </c>
      <c r="C1244" t="s">
        <v>836</v>
      </c>
      <c r="D1244" t="s">
        <v>857</v>
      </c>
      <c r="E1244" s="2">
        <v>3320</v>
      </c>
      <c r="F1244" t="s">
        <v>959</v>
      </c>
    </row>
    <row r="1245" spans="2:6" ht="12.75" hidden="1" outlineLevel="1">
      <c r="B1245" t="s">
        <v>960</v>
      </c>
      <c r="C1245" t="s">
        <v>862</v>
      </c>
      <c r="D1245" t="s">
        <v>842</v>
      </c>
      <c r="E1245" s="2">
        <v>68000</v>
      </c>
      <c r="F1245" t="s">
        <v>960</v>
      </c>
    </row>
    <row r="1246" spans="1:5" ht="12.75" collapsed="1">
      <c r="A1246" s="9" t="s">
        <v>1075</v>
      </c>
      <c r="B1246" s="9"/>
      <c r="C1246" s="9"/>
      <c r="D1246" s="9">
        <f>COUNTA(D1247)</f>
        <v>1</v>
      </c>
      <c r="E1246" s="13">
        <f>SUM(E1247)</f>
        <v>62468</v>
      </c>
    </row>
    <row r="1247" spans="2:6" ht="12.75" hidden="1" outlineLevel="1">
      <c r="B1247" t="s">
        <v>1076</v>
      </c>
      <c r="C1247" t="s">
        <v>836</v>
      </c>
      <c r="D1247" t="s">
        <v>842</v>
      </c>
      <c r="E1247" s="2">
        <v>62468</v>
      </c>
      <c r="F1247" t="s">
        <v>1077</v>
      </c>
    </row>
    <row r="1248" spans="1:5" ht="12.75" collapsed="1">
      <c r="A1248" s="9" t="s">
        <v>2420</v>
      </c>
      <c r="D1248" s="9">
        <f>COUNTA(D1249)</f>
        <v>1</v>
      </c>
      <c r="E1248" s="13">
        <f>SUM(E1249)</f>
        <v>60375</v>
      </c>
    </row>
    <row r="1249" spans="1:6" ht="12.75" hidden="1" outlineLevel="1">
      <c r="A1249" s="9"/>
      <c r="B1249" t="s">
        <v>2421</v>
      </c>
      <c r="C1249" t="s">
        <v>862</v>
      </c>
      <c r="D1249" t="s">
        <v>941</v>
      </c>
      <c r="E1249" s="2">
        <v>60375</v>
      </c>
      <c r="F1249" t="s">
        <v>2421</v>
      </c>
    </row>
    <row r="1250" spans="1:5" ht="12.75" collapsed="1">
      <c r="A1250" s="9" t="s">
        <v>1668</v>
      </c>
      <c r="D1250" s="9">
        <f>COUNTA(D1251)</f>
        <v>1</v>
      </c>
      <c r="E1250" s="13">
        <f>SUM(E1251)</f>
        <v>56032</v>
      </c>
    </row>
    <row r="1251" spans="1:5" ht="12.75" hidden="1" outlineLevel="1">
      <c r="A1251" s="9"/>
      <c r="B1251" t="s">
        <v>1669</v>
      </c>
      <c r="C1251" t="s">
        <v>836</v>
      </c>
      <c r="D1251" t="s">
        <v>916</v>
      </c>
      <c r="E1251" s="2">
        <v>56032</v>
      </c>
    </row>
    <row r="1252" spans="1:5" ht="12.75" collapsed="1">
      <c r="A1252" s="9" t="s">
        <v>997</v>
      </c>
      <c r="B1252" s="9"/>
      <c r="C1252" s="9"/>
      <c r="D1252" s="9">
        <f>COUNTA(D1253)</f>
        <v>1</v>
      </c>
      <c r="E1252" s="13">
        <f>SUM(E1253)</f>
        <v>49880</v>
      </c>
    </row>
    <row r="1253" spans="2:6" ht="12.75" hidden="1" outlineLevel="1">
      <c r="B1253" t="s">
        <v>998</v>
      </c>
      <c r="C1253" t="s">
        <v>862</v>
      </c>
      <c r="D1253" t="s">
        <v>842</v>
      </c>
      <c r="E1253" s="2">
        <v>49880</v>
      </c>
      <c r="F1253" t="s">
        <v>999</v>
      </c>
    </row>
    <row r="1254" spans="1:5" ht="12.75" collapsed="1">
      <c r="A1254" s="9" t="s">
        <v>2023</v>
      </c>
      <c r="D1254" s="9">
        <f>COUNTA(D1255)</f>
        <v>1</v>
      </c>
      <c r="E1254" s="13">
        <f>SUM(E1255)</f>
        <v>42757</v>
      </c>
    </row>
    <row r="1255" spans="1:6" ht="12.75" hidden="1" outlineLevel="1">
      <c r="A1255" s="9"/>
      <c r="B1255" t="s">
        <v>2024</v>
      </c>
      <c r="C1255" t="s">
        <v>836</v>
      </c>
      <c r="D1255" t="s">
        <v>842</v>
      </c>
      <c r="E1255" s="2">
        <v>42757</v>
      </c>
      <c r="F1255" t="s">
        <v>2024</v>
      </c>
    </row>
    <row r="1256" spans="1:5" ht="12.75" collapsed="1">
      <c r="A1256" s="9" t="s">
        <v>1182</v>
      </c>
      <c r="D1256" s="9">
        <f>COUNTA(D1257)</f>
        <v>1</v>
      </c>
      <c r="E1256" s="13">
        <f>SUM(E1257)</f>
        <v>39325</v>
      </c>
    </row>
    <row r="1257" spans="2:6" ht="12.75" hidden="1" outlineLevel="1">
      <c r="B1257" t="s">
        <v>1183</v>
      </c>
      <c r="C1257" t="s">
        <v>836</v>
      </c>
      <c r="D1257" t="s">
        <v>842</v>
      </c>
      <c r="E1257" s="2">
        <v>39325</v>
      </c>
      <c r="F1257" t="s">
        <v>1183</v>
      </c>
    </row>
    <row r="1258" spans="1:5" ht="12.75" collapsed="1">
      <c r="A1258" s="9" t="s">
        <v>1379</v>
      </c>
      <c r="D1258" s="9">
        <f>COUNTA(D1259)</f>
        <v>1</v>
      </c>
      <c r="E1258" s="13">
        <f>SUM(E1259)</f>
        <v>31860</v>
      </c>
    </row>
    <row r="1259" spans="1:6" ht="12.75" hidden="1" outlineLevel="1">
      <c r="A1259" s="9"/>
      <c r="B1259" t="s">
        <v>1380</v>
      </c>
      <c r="C1259" t="s">
        <v>836</v>
      </c>
      <c r="D1259" t="s">
        <v>839</v>
      </c>
      <c r="E1259" s="2">
        <v>31860</v>
      </c>
      <c r="F1259" t="s">
        <v>1380</v>
      </c>
    </row>
    <row r="1260" spans="1:5" ht="12.75" collapsed="1">
      <c r="A1260" s="9" t="s">
        <v>2246</v>
      </c>
      <c r="D1260" s="9">
        <f>COUNTA(D1261)</f>
        <v>1</v>
      </c>
      <c r="E1260" s="13">
        <f>SUM(E1261)</f>
        <v>30580</v>
      </c>
    </row>
    <row r="1261" spans="1:6" ht="12.75" hidden="1" outlineLevel="1">
      <c r="A1261" s="9"/>
      <c r="B1261" t="s">
        <v>2247</v>
      </c>
      <c r="C1261" t="s">
        <v>836</v>
      </c>
      <c r="D1261" t="s">
        <v>842</v>
      </c>
      <c r="E1261" s="2">
        <v>30580</v>
      </c>
      <c r="F1261" t="s">
        <v>2247</v>
      </c>
    </row>
    <row r="1262" spans="1:5" ht="12.75" collapsed="1">
      <c r="A1262" s="9" t="s">
        <v>1104</v>
      </c>
      <c r="D1262" s="9">
        <f>COUNTA(D1263:D1264)</f>
        <v>2</v>
      </c>
      <c r="E1262" s="13">
        <f>SUM(E1263:E1264)</f>
        <v>28524</v>
      </c>
    </row>
    <row r="1263" spans="2:6" ht="12.75" hidden="1" outlineLevel="1">
      <c r="B1263" t="s">
        <v>1105</v>
      </c>
      <c r="C1263" t="s">
        <v>836</v>
      </c>
      <c r="D1263" t="s">
        <v>842</v>
      </c>
      <c r="E1263" s="2">
        <v>10080</v>
      </c>
      <c r="F1263" t="s">
        <v>1106</v>
      </c>
    </row>
    <row r="1264" spans="2:6" ht="12.75" hidden="1" outlineLevel="1">
      <c r="B1264" t="s">
        <v>1107</v>
      </c>
      <c r="C1264" t="s">
        <v>836</v>
      </c>
      <c r="D1264" t="s">
        <v>842</v>
      </c>
      <c r="E1264" s="2">
        <v>18444</v>
      </c>
      <c r="F1264" t="s">
        <v>1107</v>
      </c>
    </row>
    <row r="1265" spans="1:5" ht="12.75" collapsed="1">
      <c r="A1265" s="9" t="s">
        <v>1443</v>
      </c>
      <c r="D1265" s="9">
        <f>COUNTA(D1266)</f>
        <v>1</v>
      </c>
      <c r="E1265" s="13">
        <f>SUM(E1266)</f>
        <v>23275</v>
      </c>
    </row>
    <row r="1266" spans="1:6" ht="12.75" hidden="1" outlineLevel="1">
      <c r="A1266" s="9"/>
      <c r="B1266" t="s">
        <v>1444</v>
      </c>
      <c r="C1266" t="s">
        <v>836</v>
      </c>
      <c r="D1266" t="s">
        <v>842</v>
      </c>
      <c r="E1266" s="2">
        <v>23275</v>
      </c>
      <c r="F1266" t="s">
        <v>1445</v>
      </c>
    </row>
    <row r="1267" spans="1:5" ht="12.75" collapsed="1">
      <c r="A1267" s="9" t="s">
        <v>1675</v>
      </c>
      <c r="D1267" s="9">
        <f>COUNTA(D1268:D1269)</f>
        <v>2</v>
      </c>
      <c r="E1267" s="13">
        <f>SUM(E1268:E1269)</f>
        <v>21772</v>
      </c>
    </row>
    <row r="1268" spans="1:6" ht="12.75" hidden="1" outlineLevel="1">
      <c r="A1268" s="9"/>
      <c r="B1268" t="s">
        <v>1676</v>
      </c>
      <c r="C1268" t="s">
        <v>836</v>
      </c>
      <c r="D1268" t="s">
        <v>941</v>
      </c>
      <c r="E1268" s="2">
        <v>17856</v>
      </c>
      <c r="F1268" t="s">
        <v>1676</v>
      </c>
    </row>
    <row r="1269" spans="1:6" ht="12.75" hidden="1" outlineLevel="1">
      <c r="A1269" s="9"/>
      <c r="B1269" t="s">
        <v>1677</v>
      </c>
      <c r="C1269" t="s">
        <v>836</v>
      </c>
      <c r="D1269" t="s">
        <v>941</v>
      </c>
      <c r="E1269" s="2">
        <v>3916</v>
      </c>
      <c r="F1269" t="s">
        <v>1677</v>
      </c>
    </row>
    <row r="1270" spans="1:5" ht="12.75" collapsed="1">
      <c r="A1270" s="9" t="s">
        <v>1043</v>
      </c>
      <c r="B1270" s="9"/>
      <c r="C1270" s="9"/>
      <c r="D1270" s="9">
        <f>COUNTA(D1271)</f>
        <v>1</v>
      </c>
      <c r="E1270" s="13">
        <f>SUM(E1271)</f>
        <v>17822</v>
      </c>
    </row>
    <row r="1271" spans="2:6" ht="12.75" hidden="1" outlineLevel="1">
      <c r="B1271" t="s">
        <v>1044</v>
      </c>
      <c r="C1271" t="s">
        <v>862</v>
      </c>
      <c r="D1271" t="s">
        <v>846</v>
      </c>
      <c r="E1271" s="2">
        <v>17822</v>
      </c>
      <c r="F1271" t="s">
        <v>1044</v>
      </c>
    </row>
    <row r="1272" spans="1:5" ht="12.75" collapsed="1">
      <c r="A1272" s="9" t="s">
        <v>992</v>
      </c>
      <c r="B1272" s="9"/>
      <c r="C1272" s="9"/>
      <c r="D1272" s="9">
        <f>COUNTA(D1273:D1273)</f>
        <v>1</v>
      </c>
      <c r="E1272" s="13">
        <f>SUM(E1273:E1273)</f>
        <v>9455</v>
      </c>
    </row>
    <row r="1273" spans="2:6" ht="12.75" hidden="1" outlineLevel="1">
      <c r="B1273" t="s">
        <v>993</v>
      </c>
      <c r="C1273" t="s">
        <v>836</v>
      </c>
      <c r="D1273" t="s">
        <v>842</v>
      </c>
      <c r="E1273" s="2">
        <v>9455</v>
      </c>
      <c r="F1273" t="s">
        <v>993</v>
      </c>
    </row>
    <row r="1274" spans="1:5" ht="12.75" collapsed="1">
      <c r="A1274" s="9" t="s">
        <v>2025</v>
      </c>
      <c r="D1274" s="9">
        <f>COUNTA(D1275)</f>
        <v>1</v>
      </c>
      <c r="E1274" s="13">
        <f>SUM(E1275)</f>
        <v>3120</v>
      </c>
    </row>
    <row r="1275" spans="1:6" ht="12.75" hidden="1" outlineLevel="1">
      <c r="A1275" s="9"/>
      <c r="B1275" t="s">
        <v>2026</v>
      </c>
      <c r="C1275" t="s">
        <v>836</v>
      </c>
      <c r="D1275" t="s">
        <v>842</v>
      </c>
      <c r="E1275" s="2">
        <v>3120</v>
      </c>
      <c r="F1275" t="s">
        <v>2026</v>
      </c>
    </row>
    <row r="1276" spans="1:5" ht="12.75" collapsed="1">
      <c r="A1276" s="9" t="s">
        <v>1048</v>
      </c>
      <c r="B1276" s="9"/>
      <c r="C1276" s="9"/>
      <c r="D1276" s="9">
        <f>COUNTA(D1277)</f>
        <v>1</v>
      </c>
      <c r="E1276" s="13">
        <f>SUM(E1277)</f>
        <v>2816</v>
      </c>
    </row>
    <row r="1277" spans="2:6" ht="12.75" hidden="1" outlineLevel="1">
      <c r="B1277" t="s">
        <v>1049</v>
      </c>
      <c r="C1277" t="s">
        <v>862</v>
      </c>
      <c r="D1277" t="s">
        <v>941</v>
      </c>
      <c r="E1277" s="2">
        <v>2816</v>
      </c>
      <c r="F1277" t="s">
        <v>1050</v>
      </c>
    </row>
    <row r="1278" spans="1:5" ht="12.75" collapsed="1">
      <c r="A1278" s="9" t="s">
        <v>1324</v>
      </c>
      <c r="D1278" s="9">
        <f>COUNTA(D1279)</f>
        <v>1</v>
      </c>
      <c r="E1278" s="13">
        <f>SUM(E1279)</f>
        <v>2625</v>
      </c>
    </row>
    <row r="1279" spans="1:5" ht="12.75" hidden="1" outlineLevel="1">
      <c r="A1279" s="9"/>
      <c r="B1279" t="s">
        <v>1325</v>
      </c>
      <c r="C1279" t="s">
        <v>836</v>
      </c>
      <c r="D1279" t="s">
        <v>839</v>
      </c>
      <c r="E1279" s="2">
        <v>2625</v>
      </c>
    </row>
    <row r="1280" spans="1:5" ht="12.75" collapsed="1">
      <c r="A1280" s="9" t="s">
        <v>1859</v>
      </c>
      <c r="D1280" s="9">
        <f>COUNTA(D1281)</f>
        <v>1</v>
      </c>
      <c r="E1280" s="13">
        <f>SUM(E1281)</f>
        <v>760</v>
      </c>
    </row>
    <row r="1281" spans="1:6" ht="12.75" hidden="1" outlineLevel="1">
      <c r="A1281" s="9"/>
      <c r="B1281" t="s">
        <v>1860</v>
      </c>
      <c r="C1281" t="s">
        <v>836</v>
      </c>
      <c r="D1281" t="s">
        <v>842</v>
      </c>
      <c r="E1281" s="2">
        <v>760</v>
      </c>
      <c r="F1281" t="s">
        <v>1860</v>
      </c>
    </row>
    <row r="1282" spans="1:5" ht="12.75" collapsed="1">
      <c r="A1282" s="9" t="s">
        <v>869</v>
      </c>
      <c r="B1282" s="9"/>
      <c r="C1282" s="9"/>
      <c r="D1282" s="9">
        <f>COUNTA(D1283)</f>
        <v>1</v>
      </c>
      <c r="E1282" s="13">
        <f>SUM(E1283)</f>
        <v>459</v>
      </c>
    </row>
    <row r="1283" spans="2:5" ht="12.75" hidden="1" outlineLevel="1">
      <c r="B1283" t="s">
        <v>870</v>
      </c>
      <c r="C1283" t="s">
        <v>836</v>
      </c>
      <c r="D1283" t="s">
        <v>842</v>
      </c>
      <c r="E1283" s="2">
        <v>459</v>
      </c>
    </row>
    <row r="1284" ht="12.75">
      <c r="A1284" s="9"/>
    </row>
    <row r="1285" spans="1:7" s="4" customFormat="1" ht="11.25">
      <c r="A1285" s="8"/>
      <c r="E1285" s="5"/>
      <c r="G1285" s="19"/>
    </row>
    <row r="1286" ht="15.75">
      <c r="A1286" s="1" t="s">
        <v>830</v>
      </c>
    </row>
    <row r="1288" spans="1:5" ht="12.75" collapsed="1">
      <c r="A1288" s="9" t="s">
        <v>2777</v>
      </c>
      <c r="D1288" s="9">
        <f>COUNTA(D1289:D1485)</f>
        <v>197</v>
      </c>
      <c r="E1288" s="10">
        <f>SUM(E1289:E1485)</f>
        <v>289001968</v>
      </c>
    </row>
    <row r="1289" spans="1:7" ht="12.75" hidden="1" outlineLevel="1">
      <c r="A1289" s="9"/>
      <c r="B1289" t="s">
        <v>2778</v>
      </c>
      <c r="C1289" t="s">
        <v>836</v>
      </c>
      <c r="D1289" t="s">
        <v>1017</v>
      </c>
      <c r="E1289" s="2">
        <v>12640095</v>
      </c>
      <c r="F1289" t="s">
        <v>2779</v>
      </c>
      <c r="G1289" t="s">
        <v>1713</v>
      </c>
    </row>
    <row r="1290" spans="1:15" ht="12.75" hidden="1" outlineLevel="1">
      <c r="A1290" s="9"/>
      <c r="B1290" t="s">
        <v>2780</v>
      </c>
      <c r="C1290" t="s">
        <v>836</v>
      </c>
      <c r="D1290" t="s">
        <v>1017</v>
      </c>
      <c r="E1290" s="2">
        <v>20882307</v>
      </c>
      <c r="F1290" t="s">
        <v>2781</v>
      </c>
      <c r="G1290" t="s">
        <v>1714</v>
      </c>
      <c r="H1290" t="s">
        <v>2782</v>
      </c>
      <c r="I1290" t="s">
        <v>1656</v>
      </c>
      <c r="J1290" t="s">
        <v>2783</v>
      </c>
      <c r="K1290" t="s">
        <v>2784</v>
      </c>
      <c r="L1290" t="s">
        <v>2785</v>
      </c>
      <c r="M1290" t="s">
        <v>2786</v>
      </c>
      <c r="N1290" t="s">
        <v>2787</v>
      </c>
      <c r="O1290" t="s">
        <v>2788</v>
      </c>
    </row>
    <row r="1291" spans="1:7" ht="12.75" hidden="1" outlineLevel="1">
      <c r="A1291" s="9"/>
      <c r="B1291" t="s">
        <v>2789</v>
      </c>
      <c r="C1291" t="s">
        <v>836</v>
      </c>
      <c r="D1291" t="s">
        <v>1017</v>
      </c>
      <c r="E1291" s="2">
        <v>1791982</v>
      </c>
      <c r="F1291" t="s">
        <v>2790</v>
      </c>
      <c r="G1291" t="s">
        <v>1715</v>
      </c>
    </row>
    <row r="1292" spans="1:6" ht="12.75" hidden="1" outlineLevel="1">
      <c r="A1292" s="9"/>
      <c r="B1292" t="s">
        <v>2791</v>
      </c>
      <c r="C1292" t="s">
        <v>836</v>
      </c>
      <c r="D1292" t="s">
        <v>846</v>
      </c>
      <c r="E1292" s="2">
        <v>16517</v>
      </c>
      <c r="F1292" t="s">
        <v>2792</v>
      </c>
    </row>
    <row r="1293" spans="1:6" ht="12.75" hidden="1" outlineLevel="1">
      <c r="A1293" s="9"/>
      <c r="B1293" t="s">
        <v>2790</v>
      </c>
      <c r="C1293" t="s">
        <v>836</v>
      </c>
      <c r="D1293" t="s">
        <v>1186</v>
      </c>
      <c r="E1293" s="2">
        <v>23052</v>
      </c>
      <c r="F1293" t="s">
        <v>2790</v>
      </c>
    </row>
    <row r="1294" spans="1:6" ht="12.75" hidden="1" outlineLevel="1">
      <c r="A1294" s="9"/>
      <c r="B1294" t="s">
        <v>2793</v>
      </c>
      <c r="C1294" t="s">
        <v>836</v>
      </c>
      <c r="D1294" t="s">
        <v>846</v>
      </c>
      <c r="E1294" s="2">
        <v>735840</v>
      </c>
      <c r="F1294" t="s">
        <v>2793</v>
      </c>
    </row>
    <row r="1295" spans="1:5" ht="12.75" hidden="1" outlineLevel="1">
      <c r="A1295" s="9"/>
      <c r="B1295" t="s">
        <v>2794</v>
      </c>
      <c r="C1295" t="s">
        <v>836</v>
      </c>
      <c r="D1295" t="s">
        <v>1968</v>
      </c>
      <c r="E1295" s="2">
        <v>126</v>
      </c>
    </row>
    <row r="1296" spans="1:5" ht="12.75" hidden="1" outlineLevel="1" collapsed="1">
      <c r="A1296" s="9"/>
      <c r="B1296" t="s">
        <v>2795</v>
      </c>
      <c r="C1296" t="s">
        <v>836</v>
      </c>
      <c r="D1296" t="s">
        <v>846</v>
      </c>
      <c r="E1296" s="2">
        <v>3022030</v>
      </c>
    </row>
    <row r="1297" spans="1:6" ht="12.75" hidden="1" outlineLevel="1">
      <c r="A1297" s="9"/>
      <c r="B1297" t="s">
        <v>2796</v>
      </c>
      <c r="C1297" t="s">
        <v>836</v>
      </c>
      <c r="D1297" t="s">
        <v>857</v>
      </c>
      <c r="E1297" s="2">
        <v>1008216</v>
      </c>
      <c r="F1297" t="s">
        <v>2797</v>
      </c>
    </row>
    <row r="1298" spans="1:6" ht="12.75" hidden="1" outlineLevel="1">
      <c r="A1298" s="9"/>
      <c r="B1298" t="s">
        <v>2798</v>
      </c>
      <c r="C1298" t="s">
        <v>836</v>
      </c>
      <c r="D1298" t="s">
        <v>842</v>
      </c>
      <c r="E1298" s="2">
        <v>299744</v>
      </c>
      <c r="F1298" t="s">
        <v>2799</v>
      </c>
    </row>
    <row r="1299" spans="1:5" ht="12.75" hidden="1" outlineLevel="1" collapsed="1">
      <c r="A1299" s="9"/>
      <c r="B1299" t="s">
        <v>2800</v>
      </c>
      <c r="C1299" t="s">
        <v>836</v>
      </c>
      <c r="D1299" t="s">
        <v>846</v>
      </c>
      <c r="E1299" s="2">
        <v>1027735</v>
      </c>
    </row>
    <row r="1300" spans="1:6" ht="12.75" hidden="1" outlineLevel="1">
      <c r="A1300" s="9"/>
      <c r="B1300" t="s">
        <v>2801</v>
      </c>
      <c r="C1300" t="s">
        <v>836</v>
      </c>
      <c r="D1300" t="s">
        <v>846</v>
      </c>
      <c r="E1300" s="2">
        <v>102396</v>
      </c>
      <c r="F1300" t="s">
        <v>2801</v>
      </c>
    </row>
    <row r="1301" spans="1:6" ht="12.75" hidden="1" outlineLevel="1" collapsed="1">
      <c r="A1301" s="9"/>
      <c r="B1301" t="s">
        <v>2802</v>
      </c>
      <c r="C1301" t="s">
        <v>836</v>
      </c>
      <c r="D1301" t="s">
        <v>842</v>
      </c>
      <c r="E1301" s="2">
        <v>35862</v>
      </c>
      <c r="F1301" t="s">
        <v>2802</v>
      </c>
    </row>
    <row r="1302" spans="1:6" ht="12.75" hidden="1" outlineLevel="1">
      <c r="A1302" s="9"/>
      <c r="B1302" t="s">
        <v>2803</v>
      </c>
      <c r="C1302" t="s">
        <v>836</v>
      </c>
      <c r="D1302" t="s">
        <v>846</v>
      </c>
      <c r="E1302" s="2">
        <v>399996</v>
      </c>
      <c r="F1302" t="s">
        <v>2803</v>
      </c>
    </row>
    <row r="1303" spans="1:6" ht="12.75" hidden="1" outlineLevel="1">
      <c r="A1303" s="9"/>
      <c r="B1303" t="s">
        <v>2804</v>
      </c>
      <c r="C1303" t="s">
        <v>836</v>
      </c>
      <c r="D1303" t="s">
        <v>842</v>
      </c>
      <c r="E1303" s="2">
        <v>29200</v>
      </c>
      <c r="F1303" t="s">
        <v>2804</v>
      </c>
    </row>
    <row r="1304" spans="1:6" ht="12.75" hidden="1" outlineLevel="1" collapsed="1">
      <c r="A1304" s="9"/>
      <c r="B1304" t="s">
        <v>2805</v>
      </c>
      <c r="C1304" t="s">
        <v>836</v>
      </c>
      <c r="D1304" t="s">
        <v>839</v>
      </c>
      <c r="E1304" s="2">
        <v>216213</v>
      </c>
      <c r="F1304" t="s">
        <v>2805</v>
      </c>
    </row>
    <row r="1305" spans="1:5" ht="12.75" hidden="1" outlineLevel="1">
      <c r="A1305" s="9"/>
      <c r="B1305" t="s">
        <v>2806</v>
      </c>
      <c r="C1305" t="s">
        <v>836</v>
      </c>
      <c r="D1305" t="s">
        <v>957</v>
      </c>
      <c r="E1305" s="2">
        <v>2645760</v>
      </c>
    </row>
    <row r="1306" spans="1:5" ht="12.75" hidden="1" outlineLevel="1">
      <c r="A1306" s="9"/>
      <c r="B1306" t="s">
        <v>2807</v>
      </c>
      <c r="C1306" t="s">
        <v>836</v>
      </c>
      <c r="D1306" t="s">
        <v>839</v>
      </c>
      <c r="E1306" s="2">
        <v>203825</v>
      </c>
    </row>
    <row r="1307" spans="1:6" ht="12.75" hidden="1" outlineLevel="1">
      <c r="A1307" s="9"/>
      <c r="B1307" t="s">
        <v>2808</v>
      </c>
      <c r="C1307" t="s">
        <v>836</v>
      </c>
      <c r="D1307" t="s">
        <v>1213</v>
      </c>
      <c r="E1307" s="2">
        <v>1163952</v>
      </c>
      <c r="F1307" t="s">
        <v>2809</v>
      </c>
    </row>
    <row r="1308" spans="1:5" ht="12.75" hidden="1" outlineLevel="1" collapsed="1">
      <c r="A1308" s="9"/>
      <c r="B1308" t="s">
        <v>2810</v>
      </c>
      <c r="C1308" t="s">
        <v>836</v>
      </c>
      <c r="D1308" t="s">
        <v>846</v>
      </c>
      <c r="E1308" s="2">
        <v>986378</v>
      </c>
    </row>
    <row r="1309" spans="1:5" ht="12.75" hidden="1" outlineLevel="1">
      <c r="A1309" s="9"/>
      <c r="B1309" t="s">
        <v>2811</v>
      </c>
      <c r="C1309" t="s">
        <v>836</v>
      </c>
      <c r="D1309" t="s">
        <v>901</v>
      </c>
      <c r="E1309" s="2">
        <v>51038</v>
      </c>
    </row>
    <row r="1310" spans="1:5" ht="12.75" hidden="1" outlineLevel="1">
      <c r="A1310" s="9"/>
      <c r="B1310" t="s">
        <v>2812</v>
      </c>
      <c r="C1310" t="s">
        <v>836</v>
      </c>
      <c r="D1310" t="s">
        <v>2813</v>
      </c>
      <c r="E1310" s="2">
        <v>77</v>
      </c>
    </row>
    <row r="1311" spans="1:6" ht="12.75" hidden="1" outlineLevel="1" collapsed="1">
      <c r="A1311" s="9"/>
      <c r="B1311" t="s">
        <v>2814</v>
      </c>
      <c r="C1311" t="s">
        <v>836</v>
      </c>
      <c r="D1311" t="s">
        <v>857</v>
      </c>
      <c r="E1311" s="2">
        <v>1297296</v>
      </c>
      <c r="F1311" t="s">
        <v>2814</v>
      </c>
    </row>
    <row r="1312" spans="1:5" ht="12.75" hidden="1" outlineLevel="1">
      <c r="A1312" s="9"/>
      <c r="B1312" t="s">
        <v>2815</v>
      </c>
      <c r="C1312" t="s">
        <v>836</v>
      </c>
      <c r="D1312" t="s">
        <v>839</v>
      </c>
      <c r="E1312" s="2">
        <v>381617</v>
      </c>
    </row>
    <row r="1313" spans="1:5" ht="12.75" hidden="1" outlineLevel="1">
      <c r="A1313" s="9"/>
      <c r="B1313" t="s">
        <v>2816</v>
      </c>
      <c r="C1313" t="s">
        <v>836</v>
      </c>
      <c r="D1313" t="s">
        <v>857</v>
      </c>
      <c r="E1313" s="2">
        <v>1680</v>
      </c>
    </row>
    <row r="1314" spans="1:5" ht="12.75" hidden="1" outlineLevel="1">
      <c r="A1314" s="9"/>
      <c r="B1314" t="s">
        <v>2817</v>
      </c>
      <c r="C1314" t="s">
        <v>836</v>
      </c>
      <c r="D1314" t="s">
        <v>846</v>
      </c>
      <c r="E1314" s="2">
        <v>514647</v>
      </c>
    </row>
    <row r="1315" spans="1:6" ht="12.75" hidden="1" outlineLevel="1" collapsed="1">
      <c r="A1315" s="9"/>
      <c r="B1315" t="s">
        <v>2818</v>
      </c>
      <c r="C1315" t="s">
        <v>836</v>
      </c>
      <c r="D1315" t="s">
        <v>844</v>
      </c>
      <c r="E1315" s="2">
        <v>2072</v>
      </c>
      <c r="F1315" t="s">
        <v>2818</v>
      </c>
    </row>
    <row r="1316" spans="1:6" ht="12.75" hidden="1" outlineLevel="1">
      <c r="A1316" s="9"/>
      <c r="B1316" t="s">
        <v>2819</v>
      </c>
      <c r="C1316" t="s">
        <v>836</v>
      </c>
      <c r="D1316" t="s">
        <v>839</v>
      </c>
      <c r="E1316" s="2">
        <v>94996</v>
      </c>
      <c r="F1316" t="s">
        <v>2819</v>
      </c>
    </row>
    <row r="1317" spans="1:6" ht="12.75" hidden="1" outlineLevel="1" collapsed="1">
      <c r="A1317" s="9"/>
      <c r="B1317" t="s">
        <v>2820</v>
      </c>
      <c r="C1317" t="s">
        <v>836</v>
      </c>
      <c r="D1317" t="s">
        <v>839</v>
      </c>
      <c r="E1317" s="2">
        <v>136713</v>
      </c>
      <c r="F1317" t="s">
        <v>2820</v>
      </c>
    </row>
    <row r="1318" spans="1:5" ht="12.75" hidden="1" outlineLevel="1">
      <c r="A1318" s="9"/>
      <c r="B1318" t="s">
        <v>2821</v>
      </c>
      <c r="C1318" t="s">
        <v>836</v>
      </c>
      <c r="D1318" t="s">
        <v>839</v>
      </c>
      <c r="E1318" s="2">
        <v>14707</v>
      </c>
    </row>
    <row r="1319" spans="1:5" ht="12.75" hidden="1" outlineLevel="1" collapsed="1">
      <c r="A1319" s="9"/>
      <c r="B1319" t="s">
        <v>2822</v>
      </c>
      <c r="C1319" t="s">
        <v>836</v>
      </c>
      <c r="D1319" t="s">
        <v>846</v>
      </c>
      <c r="E1319" s="2">
        <v>1022483</v>
      </c>
    </row>
    <row r="1320" spans="1:11" ht="12.75" hidden="1" outlineLevel="1">
      <c r="A1320" s="9"/>
      <c r="B1320" t="s">
        <v>2823</v>
      </c>
      <c r="C1320" t="s">
        <v>836</v>
      </c>
      <c r="D1320" t="s">
        <v>1017</v>
      </c>
      <c r="E1320" s="2">
        <v>2701370</v>
      </c>
      <c r="F1320" t="s">
        <v>2824</v>
      </c>
      <c r="G1320" t="s">
        <v>1716</v>
      </c>
      <c r="H1320" t="s">
        <v>2825</v>
      </c>
      <c r="I1320" t="s">
        <v>2826</v>
      </c>
      <c r="J1320" t="s">
        <v>2827</v>
      </c>
      <c r="K1320" t="s">
        <v>2828</v>
      </c>
    </row>
    <row r="1321" spans="1:7" ht="12.75" hidden="1" outlineLevel="1">
      <c r="A1321" s="9"/>
      <c r="B1321" t="s">
        <v>2829</v>
      </c>
      <c r="C1321" t="s">
        <v>836</v>
      </c>
      <c r="D1321" t="s">
        <v>1141</v>
      </c>
      <c r="E1321" s="2">
        <v>4839300</v>
      </c>
      <c r="F1321" t="s">
        <v>2830</v>
      </c>
      <c r="G1321" t="s">
        <v>2831</v>
      </c>
    </row>
    <row r="1322" spans="1:6" ht="12.75" hidden="1" outlineLevel="1">
      <c r="A1322" s="9"/>
      <c r="B1322" t="s">
        <v>2832</v>
      </c>
      <c r="C1322" t="s">
        <v>836</v>
      </c>
      <c r="D1322" t="s">
        <v>846</v>
      </c>
      <c r="E1322" s="2">
        <v>334530</v>
      </c>
      <c r="F1322" t="s">
        <v>2832</v>
      </c>
    </row>
    <row r="1323" spans="1:5" ht="12.75" hidden="1" outlineLevel="1">
      <c r="A1323" s="9"/>
      <c r="B1323" t="s">
        <v>2792</v>
      </c>
      <c r="C1323" t="s">
        <v>836</v>
      </c>
      <c r="D1323" t="s">
        <v>846</v>
      </c>
      <c r="E1323" s="2">
        <v>6</v>
      </c>
    </row>
    <row r="1324" spans="1:5" ht="12.75" hidden="1" outlineLevel="1">
      <c r="A1324" s="9"/>
      <c r="B1324" t="s">
        <v>2833</v>
      </c>
      <c r="C1324" t="s">
        <v>836</v>
      </c>
      <c r="D1324" t="s">
        <v>846</v>
      </c>
      <c r="E1324" s="2">
        <v>443916</v>
      </c>
    </row>
    <row r="1325" spans="1:6" ht="12.75" hidden="1" outlineLevel="1">
      <c r="A1325" s="9"/>
      <c r="B1325" t="s">
        <v>2834</v>
      </c>
      <c r="C1325" t="s">
        <v>836</v>
      </c>
      <c r="D1325" t="s">
        <v>846</v>
      </c>
      <c r="E1325" s="2">
        <v>813855</v>
      </c>
      <c r="F1325" t="s">
        <v>2834</v>
      </c>
    </row>
    <row r="1326" spans="1:5" ht="12.75" hidden="1" outlineLevel="1">
      <c r="A1326" s="9"/>
      <c r="B1326" t="s">
        <v>2835</v>
      </c>
      <c r="C1326" t="s">
        <v>836</v>
      </c>
      <c r="D1326" t="s">
        <v>1151</v>
      </c>
      <c r="E1326" s="2">
        <v>3960455</v>
      </c>
    </row>
    <row r="1327" spans="1:7" ht="12.75" hidden="1" outlineLevel="1">
      <c r="A1327" s="9"/>
      <c r="B1327" t="s">
        <v>2836</v>
      </c>
      <c r="C1327" t="s">
        <v>836</v>
      </c>
      <c r="D1327" t="s">
        <v>1017</v>
      </c>
      <c r="E1327" s="2">
        <v>574458</v>
      </c>
      <c r="F1327" t="s">
        <v>2837</v>
      </c>
      <c r="G1327" t="s">
        <v>1717</v>
      </c>
    </row>
    <row r="1328" spans="1:5" ht="12.75" hidden="1" outlineLevel="1">
      <c r="A1328" s="9"/>
      <c r="B1328" t="s">
        <v>2838</v>
      </c>
      <c r="C1328" t="s">
        <v>836</v>
      </c>
      <c r="D1328" t="s">
        <v>846</v>
      </c>
      <c r="E1328" s="2">
        <v>538852</v>
      </c>
    </row>
    <row r="1329" spans="1:5" ht="12.75" hidden="1" outlineLevel="1">
      <c r="A1329" s="9"/>
      <c r="B1329" t="s">
        <v>2839</v>
      </c>
      <c r="C1329" t="s">
        <v>836</v>
      </c>
      <c r="D1329" t="s">
        <v>842</v>
      </c>
      <c r="E1329" s="2">
        <v>186320</v>
      </c>
    </row>
    <row r="1330" spans="1:6" ht="12.75" hidden="1" outlineLevel="1">
      <c r="A1330" s="9"/>
      <c r="B1330" t="s">
        <v>2840</v>
      </c>
      <c r="C1330" t="s">
        <v>836</v>
      </c>
      <c r="D1330" t="s">
        <v>846</v>
      </c>
      <c r="E1330" s="2">
        <v>2624732</v>
      </c>
      <c r="F1330" t="s">
        <v>2840</v>
      </c>
    </row>
    <row r="1331" spans="1:5" ht="12.75" hidden="1" outlineLevel="1">
      <c r="A1331" s="9"/>
      <c r="B1331" t="s">
        <v>2841</v>
      </c>
      <c r="C1331" t="s">
        <v>836</v>
      </c>
      <c r="D1331" t="s">
        <v>839</v>
      </c>
      <c r="E1331" s="2">
        <v>11456</v>
      </c>
    </row>
    <row r="1332" spans="1:6" ht="12.75" hidden="1" outlineLevel="1">
      <c r="A1332" s="9"/>
      <c r="B1332" t="s">
        <v>2842</v>
      </c>
      <c r="C1332" t="s">
        <v>836</v>
      </c>
      <c r="D1332" t="s">
        <v>842</v>
      </c>
      <c r="E1332" s="2">
        <v>8288</v>
      </c>
      <c r="F1332" t="s">
        <v>2842</v>
      </c>
    </row>
    <row r="1333" spans="1:5" ht="12.75" hidden="1" outlineLevel="1">
      <c r="A1333" s="9"/>
      <c r="B1333" t="s">
        <v>2843</v>
      </c>
      <c r="C1333" t="s">
        <v>836</v>
      </c>
      <c r="D1333" t="s">
        <v>849</v>
      </c>
      <c r="E1333" s="2">
        <v>6321</v>
      </c>
    </row>
    <row r="1334" spans="1:6" ht="12.75" hidden="1" outlineLevel="1">
      <c r="A1334" s="9"/>
      <c r="B1334" t="s">
        <v>2844</v>
      </c>
      <c r="C1334" t="s">
        <v>836</v>
      </c>
      <c r="D1334" t="s">
        <v>842</v>
      </c>
      <c r="E1334" s="2">
        <v>316129</v>
      </c>
      <c r="F1334" t="s">
        <v>2844</v>
      </c>
    </row>
    <row r="1335" spans="1:6" ht="12.75" hidden="1" outlineLevel="1">
      <c r="A1335" s="9"/>
      <c r="B1335" t="s">
        <v>2845</v>
      </c>
      <c r="C1335" t="s">
        <v>836</v>
      </c>
      <c r="D1335" t="s">
        <v>842</v>
      </c>
      <c r="E1335" s="2">
        <v>94923</v>
      </c>
      <c r="F1335" t="s">
        <v>2845</v>
      </c>
    </row>
    <row r="1336" spans="1:5" ht="12.75" hidden="1" outlineLevel="1">
      <c r="A1336" s="9"/>
      <c r="B1336" t="s">
        <v>2846</v>
      </c>
      <c r="C1336" t="s">
        <v>836</v>
      </c>
      <c r="D1336" t="s">
        <v>846</v>
      </c>
      <c r="E1336" s="2">
        <v>416361</v>
      </c>
    </row>
    <row r="1337" spans="1:5" ht="12.75" hidden="1" outlineLevel="1">
      <c r="A1337" s="9"/>
      <c r="B1337" t="s">
        <v>2847</v>
      </c>
      <c r="C1337" t="s">
        <v>836</v>
      </c>
      <c r="D1337" t="s">
        <v>842</v>
      </c>
      <c r="E1337" s="2">
        <v>3354</v>
      </c>
    </row>
    <row r="1338" spans="1:6" ht="12.75" hidden="1" outlineLevel="1" collapsed="1">
      <c r="A1338" s="9"/>
      <c r="B1338" t="s">
        <v>2848</v>
      </c>
      <c r="C1338" t="s">
        <v>836</v>
      </c>
      <c r="D1338" t="s">
        <v>839</v>
      </c>
      <c r="E1338" s="2">
        <v>560</v>
      </c>
      <c r="F1338" t="s">
        <v>2819</v>
      </c>
    </row>
    <row r="1339" spans="1:6" ht="12.75" hidden="1" outlineLevel="1">
      <c r="A1339" s="9"/>
      <c r="B1339" t="s">
        <v>2849</v>
      </c>
      <c r="C1339" t="s">
        <v>836</v>
      </c>
      <c r="D1339" t="s">
        <v>857</v>
      </c>
      <c r="E1339" s="2">
        <v>637672</v>
      </c>
      <c r="F1339" t="s">
        <v>2850</v>
      </c>
    </row>
    <row r="1340" spans="1:5" ht="12.75" hidden="1" outlineLevel="1">
      <c r="A1340" s="9"/>
      <c r="B1340" t="s">
        <v>2851</v>
      </c>
      <c r="C1340" t="s">
        <v>836</v>
      </c>
      <c r="D1340" t="s">
        <v>846</v>
      </c>
      <c r="E1340" s="2">
        <v>2020270</v>
      </c>
    </row>
    <row r="1341" spans="1:5" ht="12.75" hidden="1" outlineLevel="1" collapsed="1">
      <c r="A1341" s="9"/>
      <c r="B1341" t="s">
        <v>2852</v>
      </c>
      <c r="C1341" t="s">
        <v>836</v>
      </c>
      <c r="D1341" t="s">
        <v>842</v>
      </c>
      <c r="E1341" s="2">
        <v>122335</v>
      </c>
    </row>
    <row r="1342" spans="1:6" ht="12.75" hidden="1" outlineLevel="1">
      <c r="A1342" s="9"/>
      <c r="B1342" t="s">
        <v>2853</v>
      </c>
      <c r="C1342" t="s">
        <v>836</v>
      </c>
      <c r="D1342" t="s">
        <v>846</v>
      </c>
      <c r="E1342" s="2">
        <v>1329676</v>
      </c>
      <c r="F1342" t="s">
        <v>2853</v>
      </c>
    </row>
    <row r="1343" spans="1:6" ht="12.75" hidden="1" outlineLevel="1">
      <c r="A1343" s="9"/>
      <c r="B1343" t="s">
        <v>2854</v>
      </c>
      <c r="C1343" t="s">
        <v>836</v>
      </c>
      <c r="D1343" t="s">
        <v>842</v>
      </c>
      <c r="E1343" s="2">
        <v>1000632</v>
      </c>
      <c r="F1343" t="s">
        <v>2854</v>
      </c>
    </row>
    <row r="1344" spans="1:5" ht="12.75" hidden="1" outlineLevel="1">
      <c r="A1344" s="9"/>
      <c r="B1344" t="s">
        <v>2855</v>
      </c>
      <c r="C1344" t="s">
        <v>836</v>
      </c>
      <c r="D1344" t="s">
        <v>842</v>
      </c>
      <c r="E1344" s="2">
        <v>155040</v>
      </c>
    </row>
    <row r="1345" spans="1:5" ht="12.75" hidden="1" outlineLevel="1">
      <c r="A1345" s="9"/>
      <c r="B1345" t="s">
        <v>2856</v>
      </c>
      <c r="C1345" t="s">
        <v>836</v>
      </c>
      <c r="D1345" t="s">
        <v>844</v>
      </c>
      <c r="E1345" s="2">
        <v>412269</v>
      </c>
    </row>
    <row r="1346" spans="1:6" ht="12.75" hidden="1" outlineLevel="1" collapsed="1">
      <c r="A1346" s="9"/>
      <c r="B1346" t="s">
        <v>2857</v>
      </c>
      <c r="C1346" t="s">
        <v>836</v>
      </c>
      <c r="D1346" t="s">
        <v>842</v>
      </c>
      <c r="E1346" s="2">
        <v>1425</v>
      </c>
      <c r="F1346" t="s">
        <v>2857</v>
      </c>
    </row>
    <row r="1347" spans="1:6" ht="12.75" hidden="1" outlineLevel="1">
      <c r="A1347" s="9"/>
      <c r="B1347" t="s">
        <v>2858</v>
      </c>
      <c r="C1347" t="s">
        <v>836</v>
      </c>
      <c r="D1347" t="s">
        <v>2859</v>
      </c>
      <c r="E1347" s="2">
        <v>59285</v>
      </c>
      <c r="F1347" t="s">
        <v>2858</v>
      </c>
    </row>
    <row r="1348" spans="1:5" ht="12.75" hidden="1" outlineLevel="1">
      <c r="A1348" s="9"/>
      <c r="B1348" t="s">
        <v>2860</v>
      </c>
      <c r="C1348" t="s">
        <v>836</v>
      </c>
      <c r="D1348" t="s">
        <v>957</v>
      </c>
      <c r="E1348" s="2">
        <v>26384</v>
      </c>
    </row>
    <row r="1349" spans="1:5" ht="12.75" hidden="1" outlineLevel="1" collapsed="1">
      <c r="A1349" s="9"/>
      <c r="B1349" t="s">
        <v>2861</v>
      </c>
      <c r="C1349" t="s">
        <v>836</v>
      </c>
      <c r="D1349" t="s">
        <v>846</v>
      </c>
      <c r="E1349" s="2">
        <v>7803639</v>
      </c>
    </row>
    <row r="1350" spans="1:6" ht="12.75" hidden="1" outlineLevel="1">
      <c r="A1350" s="9"/>
      <c r="B1350" t="s">
        <v>2862</v>
      </c>
      <c r="C1350" t="s">
        <v>836</v>
      </c>
      <c r="D1350" t="s">
        <v>846</v>
      </c>
      <c r="E1350" s="2">
        <v>478000</v>
      </c>
      <c r="F1350" t="s">
        <v>2862</v>
      </c>
    </row>
    <row r="1351" spans="1:5" ht="12.75" hidden="1" outlineLevel="1">
      <c r="A1351" s="9"/>
      <c r="B1351" t="s">
        <v>2863</v>
      </c>
      <c r="C1351" t="s">
        <v>836</v>
      </c>
      <c r="D1351" t="s">
        <v>839</v>
      </c>
      <c r="E1351" s="2">
        <v>4090342</v>
      </c>
    </row>
    <row r="1352" spans="1:6" ht="12.75" hidden="1" outlineLevel="1">
      <c r="A1352" s="9"/>
      <c r="B1352" t="s">
        <v>2864</v>
      </c>
      <c r="C1352" t="s">
        <v>836</v>
      </c>
      <c r="D1352" t="s">
        <v>842</v>
      </c>
      <c r="E1352" s="2">
        <v>1016209</v>
      </c>
      <c r="F1352" t="s">
        <v>2864</v>
      </c>
    </row>
    <row r="1353" spans="1:6" ht="12.75" hidden="1" outlineLevel="1" collapsed="1">
      <c r="A1353" s="9"/>
      <c r="B1353" t="s">
        <v>2865</v>
      </c>
      <c r="C1353" t="s">
        <v>836</v>
      </c>
      <c r="D1353" t="s">
        <v>846</v>
      </c>
      <c r="E1353" s="2">
        <v>2128305</v>
      </c>
      <c r="F1353" t="s">
        <v>2865</v>
      </c>
    </row>
    <row r="1354" spans="1:5" ht="12.75" hidden="1" outlineLevel="1">
      <c r="A1354" s="9"/>
      <c r="B1354" t="s">
        <v>2866</v>
      </c>
      <c r="C1354" t="s">
        <v>836</v>
      </c>
      <c r="D1354" t="s">
        <v>839</v>
      </c>
      <c r="E1354" s="2">
        <v>314901</v>
      </c>
    </row>
    <row r="1355" spans="1:5" ht="12.75" hidden="1" outlineLevel="1">
      <c r="A1355" s="9"/>
      <c r="B1355" t="s">
        <v>2867</v>
      </c>
      <c r="C1355" t="s">
        <v>836</v>
      </c>
      <c r="D1355" t="s">
        <v>846</v>
      </c>
      <c r="E1355" s="2">
        <v>124110</v>
      </c>
    </row>
    <row r="1356" spans="1:5" ht="12.75" hidden="1" outlineLevel="1">
      <c r="A1356" s="9"/>
      <c r="B1356" t="s">
        <v>2868</v>
      </c>
      <c r="C1356" t="s">
        <v>836</v>
      </c>
      <c r="D1356" t="s">
        <v>846</v>
      </c>
      <c r="E1356" s="2">
        <v>508200</v>
      </c>
    </row>
    <row r="1357" spans="1:5" ht="12.75" hidden="1" outlineLevel="1">
      <c r="A1357" s="9"/>
      <c r="B1357" t="s">
        <v>2869</v>
      </c>
      <c r="C1357" t="s">
        <v>836</v>
      </c>
      <c r="D1357" t="s">
        <v>846</v>
      </c>
      <c r="E1357" s="2">
        <v>1421428</v>
      </c>
    </row>
    <row r="1358" spans="1:6" ht="12.75" hidden="1" outlineLevel="1">
      <c r="A1358" s="9"/>
      <c r="B1358" t="s">
        <v>2870</v>
      </c>
      <c r="C1358" t="s">
        <v>836</v>
      </c>
      <c r="D1358" t="s">
        <v>842</v>
      </c>
      <c r="E1358" s="2">
        <v>102485</v>
      </c>
      <c r="F1358" t="s">
        <v>2870</v>
      </c>
    </row>
    <row r="1359" spans="1:6" ht="12.75" hidden="1" outlineLevel="1">
      <c r="A1359" s="9"/>
      <c r="B1359" t="s">
        <v>2871</v>
      </c>
      <c r="C1359" t="s">
        <v>836</v>
      </c>
      <c r="D1359" t="s">
        <v>846</v>
      </c>
      <c r="E1359" s="2">
        <v>91936</v>
      </c>
      <c r="F1359" t="s">
        <v>2871</v>
      </c>
    </row>
    <row r="1360" spans="1:5" ht="12.75" hidden="1" outlineLevel="1">
      <c r="A1360" s="9"/>
      <c r="B1360" t="s">
        <v>2872</v>
      </c>
      <c r="C1360" t="s">
        <v>836</v>
      </c>
      <c r="D1360" t="s">
        <v>844</v>
      </c>
      <c r="E1360" s="2">
        <v>3939</v>
      </c>
    </row>
    <row r="1361" spans="1:5" ht="12.75" hidden="1" outlineLevel="1">
      <c r="A1361" s="9"/>
      <c r="B1361" t="s">
        <v>2873</v>
      </c>
      <c r="C1361" t="s">
        <v>836</v>
      </c>
      <c r="D1361" t="s">
        <v>839</v>
      </c>
      <c r="E1361" s="2">
        <v>55</v>
      </c>
    </row>
    <row r="1362" spans="1:5" ht="12.75" hidden="1" outlineLevel="1">
      <c r="A1362" s="9"/>
      <c r="B1362" t="s">
        <v>2874</v>
      </c>
      <c r="C1362" t="s">
        <v>836</v>
      </c>
      <c r="D1362" t="s">
        <v>857</v>
      </c>
      <c r="E1362" s="2">
        <v>195408</v>
      </c>
    </row>
    <row r="1363" spans="1:6" ht="12.75" hidden="1" outlineLevel="1">
      <c r="A1363" s="9"/>
      <c r="B1363" t="s">
        <v>2875</v>
      </c>
      <c r="C1363" t="s">
        <v>836</v>
      </c>
      <c r="D1363" t="s">
        <v>842</v>
      </c>
      <c r="E1363" s="2">
        <v>19350</v>
      </c>
      <c r="F1363" t="s">
        <v>2875</v>
      </c>
    </row>
    <row r="1364" spans="1:6" ht="12.75" hidden="1" outlineLevel="1">
      <c r="A1364" s="9"/>
      <c r="B1364" t="s">
        <v>2876</v>
      </c>
      <c r="C1364" t="s">
        <v>836</v>
      </c>
      <c r="D1364" t="s">
        <v>878</v>
      </c>
      <c r="E1364" s="2">
        <v>1125</v>
      </c>
      <c r="F1364" t="s">
        <v>2876</v>
      </c>
    </row>
    <row r="1365" spans="1:6" ht="12.75" hidden="1" outlineLevel="1">
      <c r="A1365" s="9"/>
      <c r="B1365" t="s">
        <v>2877</v>
      </c>
      <c r="C1365" t="s">
        <v>836</v>
      </c>
      <c r="D1365" t="s">
        <v>925</v>
      </c>
      <c r="E1365" s="2">
        <v>777033</v>
      </c>
      <c r="F1365" t="s">
        <v>2878</v>
      </c>
    </row>
    <row r="1366" spans="1:6" ht="12.75" hidden="1" outlineLevel="1">
      <c r="A1366" s="9"/>
      <c r="B1366" t="s">
        <v>2879</v>
      </c>
      <c r="C1366" t="s">
        <v>836</v>
      </c>
      <c r="D1366" t="s">
        <v>839</v>
      </c>
      <c r="E1366" s="2">
        <v>665457</v>
      </c>
      <c r="F1366" t="s">
        <v>2879</v>
      </c>
    </row>
    <row r="1367" spans="1:5" ht="12.75" hidden="1" outlineLevel="1">
      <c r="A1367" s="9"/>
      <c r="B1367" t="s">
        <v>2880</v>
      </c>
      <c r="C1367" t="s">
        <v>836</v>
      </c>
      <c r="D1367" t="s">
        <v>842</v>
      </c>
      <c r="E1367" s="2">
        <v>44730</v>
      </c>
    </row>
    <row r="1368" spans="1:7" ht="12.75" hidden="1" outlineLevel="1">
      <c r="A1368" s="9"/>
      <c r="B1368" t="s">
        <v>2881</v>
      </c>
      <c r="C1368" t="s">
        <v>836</v>
      </c>
      <c r="D1368" t="s">
        <v>839</v>
      </c>
      <c r="E1368" s="2">
        <v>215745</v>
      </c>
      <c r="F1368" t="s">
        <v>2882</v>
      </c>
      <c r="G1368" t="s">
        <v>1718</v>
      </c>
    </row>
    <row r="1369" spans="1:17" ht="12.75" hidden="1" outlineLevel="1">
      <c r="A1369" s="9"/>
      <c r="B1369" t="s">
        <v>2883</v>
      </c>
      <c r="C1369" t="s">
        <v>836</v>
      </c>
      <c r="D1369" t="s">
        <v>1017</v>
      </c>
      <c r="E1369" s="2">
        <v>54166</v>
      </c>
      <c r="F1369" t="s">
        <v>2883</v>
      </c>
      <c r="G1369" t="s">
        <v>1719</v>
      </c>
      <c r="H1369" t="s">
        <v>2884</v>
      </c>
      <c r="I1369" t="s">
        <v>2818</v>
      </c>
      <c r="J1369" t="s">
        <v>2885</v>
      </c>
      <c r="K1369" t="s">
        <v>2886</v>
      </c>
      <c r="L1369" t="s">
        <v>2882</v>
      </c>
      <c r="M1369" t="s">
        <v>2887</v>
      </c>
      <c r="N1369" t="s">
        <v>2882</v>
      </c>
      <c r="O1369" t="s">
        <v>2888</v>
      </c>
      <c r="P1369" t="s">
        <v>2882</v>
      </c>
      <c r="Q1369" t="s">
        <v>2889</v>
      </c>
    </row>
    <row r="1370" spans="1:7" ht="12.75" hidden="1" outlineLevel="1">
      <c r="A1370" s="9"/>
      <c r="B1370" t="s">
        <v>2890</v>
      </c>
      <c r="C1370" t="s">
        <v>836</v>
      </c>
      <c r="D1370" t="s">
        <v>842</v>
      </c>
      <c r="E1370" s="2">
        <v>56940</v>
      </c>
      <c r="G1370"/>
    </row>
    <row r="1371" spans="1:7" ht="12.75" hidden="1" outlineLevel="1">
      <c r="A1371" s="9"/>
      <c r="B1371" t="s">
        <v>2831</v>
      </c>
      <c r="C1371" t="s">
        <v>836</v>
      </c>
      <c r="D1371" t="s">
        <v>955</v>
      </c>
      <c r="E1371" s="2">
        <v>1357</v>
      </c>
      <c r="F1371" t="s">
        <v>2831</v>
      </c>
      <c r="G1371"/>
    </row>
    <row r="1372" spans="1:7" ht="12.75" hidden="1" outlineLevel="1">
      <c r="A1372" s="9"/>
      <c r="B1372" t="s">
        <v>2891</v>
      </c>
      <c r="C1372" t="s">
        <v>836</v>
      </c>
      <c r="D1372" t="s">
        <v>985</v>
      </c>
      <c r="E1372" s="2">
        <v>190</v>
      </c>
      <c r="G1372"/>
    </row>
    <row r="1373" spans="1:7" ht="12.75" hidden="1" outlineLevel="1">
      <c r="A1373" s="9"/>
      <c r="B1373" t="s">
        <v>2892</v>
      </c>
      <c r="C1373" t="s">
        <v>836</v>
      </c>
      <c r="D1373" t="s">
        <v>857</v>
      </c>
      <c r="E1373" s="2">
        <v>45016</v>
      </c>
      <c r="G1373"/>
    </row>
    <row r="1374" spans="1:7" ht="12.75" hidden="1" outlineLevel="1">
      <c r="A1374" s="9"/>
      <c r="B1374" t="s">
        <v>2893</v>
      </c>
      <c r="C1374" t="s">
        <v>836</v>
      </c>
      <c r="D1374" t="s">
        <v>857</v>
      </c>
      <c r="E1374" s="2">
        <v>188235</v>
      </c>
      <c r="G1374"/>
    </row>
    <row r="1375" spans="1:8" ht="12.75" hidden="1" outlineLevel="1">
      <c r="A1375" s="9"/>
      <c r="B1375" t="s">
        <v>2894</v>
      </c>
      <c r="C1375" t="s">
        <v>836</v>
      </c>
      <c r="D1375" t="s">
        <v>1017</v>
      </c>
      <c r="E1375" s="2">
        <v>3766572</v>
      </c>
      <c r="F1375" t="s">
        <v>2794</v>
      </c>
      <c r="G1375" t="s">
        <v>1720</v>
      </c>
      <c r="H1375" t="s">
        <v>2895</v>
      </c>
    </row>
    <row r="1376" spans="1:7" ht="12.75" hidden="1" outlineLevel="1">
      <c r="A1376" s="9"/>
      <c r="B1376" t="s">
        <v>2896</v>
      </c>
      <c r="C1376" t="s">
        <v>836</v>
      </c>
      <c r="D1376" t="s">
        <v>846</v>
      </c>
      <c r="E1376" s="2">
        <v>312360</v>
      </c>
      <c r="F1376" t="s">
        <v>2897</v>
      </c>
      <c r="G1376"/>
    </row>
    <row r="1377" spans="1:14" ht="12.75" hidden="1" outlineLevel="1">
      <c r="A1377" s="9"/>
      <c r="B1377" t="s">
        <v>2898</v>
      </c>
      <c r="C1377" t="s">
        <v>836</v>
      </c>
      <c r="D1377" t="s">
        <v>1141</v>
      </c>
      <c r="E1377" s="2">
        <v>3243443</v>
      </c>
      <c r="F1377" t="s">
        <v>2899</v>
      </c>
      <c r="G1377" t="s">
        <v>1721</v>
      </c>
      <c r="H1377" t="s">
        <v>2900</v>
      </c>
      <c r="I1377" t="s">
        <v>2901</v>
      </c>
      <c r="J1377" t="s">
        <v>2816</v>
      </c>
      <c r="K1377" t="s">
        <v>2902</v>
      </c>
      <c r="L1377" t="s">
        <v>2903</v>
      </c>
      <c r="M1377" t="s">
        <v>2904</v>
      </c>
      <c r="N1377" t="s">
        <v>2905</v>
      </c>
    </row>
    <row r="1378" spans="1:7" ht="12.75" hidden="1" outlineLevel="1">
      <c r="A1378" s="9"/>
      <c r="B1378" t="s">
        <v>2906</v>
      </c>
      <c r="C1378" t="s">
        <v>836</v>
      </c>
      <c r="D1378" t="s">
        <v>839</v>
      </c>
      <c r="E1378" s="2">
        <v>295290</v>
      </c>
      <c r="F1378" t="s">
        <v>2907</v>
      </c>
      <c r="G1378"/>
    </row>
    <row r="1379" spans="1:22" ht="12.75" hidden="1" outlineLevel="1">
      <c r="A1379" s="9"/>
      <c r="B1379" t="s">
        <v>2908</v>
      </c>
      <c r="C1379" t="s">
        <v>836</v>
      </c>
      <c r="D1379" t="s">
        <v>1070</v>
      </c>
      <c r="E1379" s="2">
        <v>47783944</v>
      </c>
      <c r="F1379" t="s">
        <v>2909</v>
      </c>
      <c r="G1379" t="s">
        <v>1722</v>
      </c>
      <c r="H1379" t="s">
        <v>2910</v>
      </c>
      <c r="I1379" t="s">
        <v>2911</v>
      </c>
      <c r="J1379" t="s">
        <v>2912</v>
      </c>
      <c r="K1379" t="s">
        <v>2913</v>
      </c>
      <c r="L1379" t="s">
        <v>2792</v>
      </c>
      <c r="M1379" t="s">
        <v>2914</v>
      </c>
      <c r="N1379" t="s">
        <v>2915</v>
      </c>
      <c r="O1379" t="s">
        <v>2916</v>
      </c>
      <c r="P1379" t="s">
        <v>2917</v>
      </c>
      <c r="Q1379" t="s">
        <v>2918</v>
      </c>
      <c r="R1379" t="s">
        <v>2919</v>
      </c>
      <c r="S1379" t="s">
        <v>2920</v>
      </c>
      <c r="T1379" t="s">
        <v>2921</v>
      </c>
      <c r="U1379" t="s">
        <v>2922</v>
      </c>
      <c r="V1379" t="s">
        <v>2923</v>
      </c>
    </row>
    <row r="1380" spans="1:13" ht="12.75" hidden="1" outlineLevel="1">
      <c r="A1380" s="9"/>
      <c r="B1380" t="s">
        <v>2924</v>
      </c>
      <c r="C1380" t="s">
        <v>836</v>
      </c>
      <c r="D1380" t="s">
        <v>1070</v>
      </c>
      <c r="E1380" s="2">
        <v>1205540</v>
      </c>
      <c r="F1380" t="s">
        <v>2925</v>
      </c>
      <c r="G1380" t="s">
        <v>1723</v>
      </c>
      <c r="H1380" t="s">
        <v>2926</v>
      </c>
      <c r="I1380" t="s">
        <v>2927</v>
      </c>
      <c r="J1380" t="s">
        <v>2928</v>
      </c>
      <c r="K1380" t="s">
        <v>2929</v>
      </c>
      <c r="L1380" t="s">
        <v>2930</v>
      </c>
      <c r="M1380" t="s">
        <v>2931</v>
      </c>
    </row>
    <row r="1381" spans="1:7" ht="12.75" hidden="1" outlineLevel="1">
      <c r="A1381" s="9"/>
      <c r="B1381" t="s">
        <v>2932</v>
      </c>
      <c r="C1381" t="s">
        <v>836</v>
      </c>
      <c r="D1381" t="s">
        <v>839</v>
      </c>
      <c r="E1381" s="2">
        <v>275427</v>
      </c>
      <c r="G1381"/>
    </row>
    <row r="1382" spans="1:7" ht="12.75" hidden="1" outlineLevel="1">
      <c r="A1382" s="9"/>
      <c r="B1382" t="s">
        <v>2933</v>
      </c>
      <c r="C1382" t="s">
        <v>836</v>
      </c>
      <c r="D1382" t="s">
        <v>842</v>
      </c>
      <c r="E1382" s="2">
        <v>1280769</v>
      </c>
      <c r="F1382" t="s">
        <v>2934</v>
      </c>
      <c r="G1382"/>
    </row>
    <row r="1383" spans="1:7" ht="12.75" hidden="1" outlineLevel="1">
      <c r="A1383" s="9"/>
      <c r="B1383" t="s">
        <v>2935</v>
      </c>
      <c r="C1383" t="s">
        <v>836</v>
      </c>
      <c r="D1383" t="s">
        <v>1151</v>
      </c>
      <c r="E1383" s="2">
        <v>3203788</v>
      </c>
      <c r="F1383" t="s">
        <v>2935</v>
      </c>
      <c r="G1383"/>
    </row>
    <row r="1384" spans="1:7" ht="12.75" hidden="1" outlineLevel="1">
      <c r="A1384" s="9"/>
      <c r="B1384" t="s">
        <v>2936</v>
      </c>
      <c r="C1384" t="s">
        <v>836</v>
      </c>
      <c r="D1384" t="s">
        <v>846</v>
      </c>
      <c r="E1384" s="2">
        <v>6723475</v>
      </c>
      <c r="F1384" t="s">
        <v>2937</v>
      </c>
      <c r="G1384"/>
    </row>
    <row r="1385" spans="1:7" ht="12.75" hidden="1" outlineLevel="1">
      <c r="A1385" s="9"/>
      <c r="B1385" t="s">
        <v>2938</v>
      </c>
      <c r="C1385" t="s">
        <v>836</v>
      </c>
      <c r="D1385" t="s">
        <v>846</v>
      </c>
      <c r="E1385" s="2">
        <v>1566345</v>
      </c>
      <c r="F1385" t="s">
        <v>2938</v>
      </c>
      <c r="G1385"/>
    </row>
    <row r="1386" spans="1:7" ht="12.75" hidden="1" outlineLevel="1">
      <c r="A1386" s="9"/>
      <c r="B1386" t="s">
        <v>2939</v>
      </c>
      <c r="C1386" t="s">
        <v>836</v>
      </c>
      <c r="D1386" t="s">
        <v>842</v>
      </c>
      <c r="E1386" s="2">
        <v>201656</v>
      </c>
      <c r="F1386" t="s">
        <v>2939</v>
      </c>
      <c r="G1386"/>
    </row>
    <row r="1387" spans="1:7" ht="12.75" hidden="1" outlineLevel="1">
      <c r="A1387" s="9"/>
      <c r="B1387" t="s">
        <v>2598</v>
      </c>
      <c r="C1387" t="s">
        <v>836</v>
      </c>
      <c r="D1387" t="s">
        <v>1213</v>
      </c>
      <c r="E1387" s="2">
        <v>690986</v>
      </c>
      <c r="F1387" t="s">
        <v>2598</v>
      </c>
      <c r="G1387"/>
    </row>
    <row r="1388" spans="1:7" ht="12.75" hidden="1" outlineLevel="1">
      <c r="A1388" s="9"/>
      <c r="B1388" t="s">
        <v>2940</v>
      </c>
      <c r="C1388" t="s">
        <v>836</v>
      </c>
      <c r="D1388" t="s">
        <v>1213</v>
      </c>
      <c r="E1388" s="2">
        <v>3177810</v>
      </c>
      <c r="F1388" t="s">
        <v>2941</v>
      </c>
      <c r="G1388"/>
    </row>
    <row r="1389" spans="1:7" ht="12.75" hidden="1" outlineLevel="1">
      <c r="A1389" s="9"/>
      <c r="B1389" t="s">
        <v>2942</v>
      </c>
      <c r="C1389" t="s">
        <v>836</v>
      </c>
      <c r="D1389" t="s">
        <v>839</v>
      </c>
      <c r="E1389" s="2">
        <v>15667560</v>
      </c>
      <c r="F1389" t="s">
        <v>2943</v>
      </c>
      <c r="G1389"/>
    </row>
    <row r="1390" spans="1:7" ht="12.75" hidden="1" outlineLevel="1">
      <c r="A1390" s="9"/>
      <c r="B1390" t="s">
        <v>2944</v>
      </c>
      <c r="C1390" t="s">
        <v>836</v>
      </c>
      <c r="D1390" t="s">
        <v>839</v>
      </c>
      <c r="E1390" s="2">
        <v>437769</v>
      </c>
      <c r="G1390"/>
    </row>
    <row r="1391" spans="1:7" ht="12.75" hidden="1" outlineLevel="1">
      <c r="A1391" s="9"/>
      <c r="B1391" t="s">
        <v>2945</v>
      </c>
      <c r="C1391" t="s">
        <v>836</v>
      </c>
      <c r="D1391" t="s">
        <v>886</v>
      </c>
      <c r="E1391" s="2">
        <v>37492</v>
      </c>
      <c r="F1391" t="s">
        <v>2945</v>
      </c>
      <c r="G1391"/>
    </row>
    <row r="1392" spans="1:8" ht="12.75" hidden="1" outlineLevel="1">
      <c r="A1392" s="9"/>
      <c r="B1392" t="s">
        <v>2946</v>
      </c>
      <c r="C1392" t="s">
        <v>836</v>
      </c>
      <c r="D1392" t="s">
        <v>1017</v>
      </c>
      <c r="E1392" s="2">
        <v>5141970</v>
      </c>
      <c r="F1392" t="s">
        <v>2593</v>
      </c>
      <c r="G1392"/>
      <c r="H1392" t="s">
        <v>2948</v>
      </c>
    </row>
    <row r="1393" spans="1:12" ht="12.75" hidden="1" outlineLevel="1">
      <c r="A1393" s="9"/>
      <c r="B1393" t="s">
        <v>2949</v>
      </c>
      <c r="C1393" t="s">
        <v>836</v>
      </c>
      <c r="D1393" t="s">
        <v>1070</v>
      </c>
      <c r="E1393" s="2">
        <v>34638</v>
      </c>
      <c r="F1393" t="s">
        <v>2950</v>
      </c>
      <c r="G1393"/>
      <c r="H1393" t="s">
        <v>2951</v>
      </c>
      <c r="I1393" t="s">
        <v>2952</v>
      </c>
      <c r="J1393" t="s">
        <v>2953</v>
      </c>
      <c r="K1393" t="s">
        <v>2954</v>
      </c>
      <c r="L1393" t="s">
        <v>2955</v>
      </c>
    </row>
    <row r="1394" spans="1:7" ht="12.75" hidden="1" outlineLevel="1">
      <c r="A1394" s="9"/>
      <c r="B1394" t="s">
        <v>2956</v>
      </c>
      <c r="C1394" t="s">
        <v>862</v>
      </c>
      <c r="D1394" t="s">
        <v>842</v>
      </c>
      <c r="E1394" s="2">
        <v>661304</v>
      </c>
      <c r="F1394" t="s">
        <v>2957</v>
      </c>
      <c r="G1394" t="s">
        <v>2947</v>
      </c>
    </row>
    <row r="1395" spans="1:7" ht="12.75" hidden="1" outlineLevel="1">
      <c r="A1395" s="9"/>
      <c r="B1395" t="s">
        <v>2958</v>
      </c>
      <c r="C1395" t="s">
        <v>862</v>
      </c>
      <c r="D1395" t="s">
        <v>857</v>
      </c>
      <c r="E1395" s="2">
        <v>46206</v>
      </c>
      <c r="G1395" t="s">
        <v>1724</v>
      </c>
    </row>
    <row r="1396" spans="1:6" ht="12.75" hidden="1" outlineLevel="1" collapsed="1">
      <c r="A1396" s="9"/>
      <c r="B1396" t="s">
        <v>2959</v>
      </c>
      <c r="C1396" t="s">
        <v>862</v>
      </c>
      <c r="D1396" t="s">
        <v>842</v>
      </c>
      <c r="E1396" s="2">
        <v>8140</v>
      </c>
      <c r="F1396" t="s">
        <v>2959</v>
      </c>
    </row>
    <row r="1397" spans="1:6" ht="12.75" hidden="1" outlineLevel="1">
      <c r="A1397" s="9"/>
      <c r="B1397" t="s">
        <v>2960</v>
      </c>
      <c r="C1397" t="s">
        <v>862</v>
      </c>
      <c r="D1397" t="s">
        <v>842</v>
      </c>
      <c r="E1397" s="2">
        <v>197715</v>
      </c>
      <c r="F1397" t="s">
        <v>2960</v>
      </c>
    </row>
    <row r="1398" spans="1:6" ht="12.75" hidden="1" outlineLevel="1">
      <c r="A1398" s="9"/>
      <c r="B1398" t="s">
        <v>2793</v>
      </c>
      <c r="C1398" t="s">
        <v>862</v>
      </c>
      <c r="D1398" t="s">
        <v>846</v>
      </c>
      <c r="E1398" s="2">
        <v>406980</v>
      </c>
      <c r="F1398" t="s">
        <v>2793</v>
      </c>
    </row>
    <row r="1399" spans="1:5" ht="12.75" hidden="1" outlineLevel="1">
      <c r="A1399" s="9"/>
      <c r="B1399" t="s">
        <v>2794</v>
      </c>
      <c r="C1399" t="s">
        <v>862</v>
      </c>
      <c r="D1399" t="s">
        <v>901</v>
      </c>
      <c r="E1399" s="2">
        <v>118776</v>
      </c>
    </row>
    <row r="1400" spans="1:5" ht="12.75" hidden="1" outlineLevel="1">
      <c r="A1400" s="9"/>
      <c r="B1400" t="s">
        <v>2795</v>
      </c>
      <c r="C1400" t="s">
        <v>862</v>
      </c>
      <c r="D1400" t="s">
        <v>839</v>
      </c>
      <c r="E1400" s="2">
        <v>723840</v>
      </c>
    </row>
    <row r="1401" spans="1:6" ht="12.75" hidden="1" outlineLevel="1">
      <c r="A1401" s="9"/>
      <c r="B1401" t="s">
        <v>2796</v>
      </c>
      <c r="C1401" t="s">
        <v>862</v>
      </c>
      <c r="D1401" t="s">
        <v>842</v>
      </c>
      <c r="E1401" s="2">
        <v>1830045</v>
      </c>
      <c r="F1401" t="s">
        <v>2797</v>
      </c>
    </row>
    <row r="1402" spans="1:6" ht="12.75" hidden="1" outlineLevel="1">
      <c r="A1402" s="9"/>
      <c r="B1402" t="s">
        <v>2798</v>
      </c>
      <c r="C1402" t="s">
        <v>862</v>
      </c>
      <c r="D1402" t="s">
        <v>842</v>
      </c>
      <c r="E1402" s="2">
        <v>1289376</v>
      </c>
      <c r="F1402" t="s">
        <v>2799</v>
      </c>
    </row>
    <row r="1403" spans="1:6" ht="12.75" hidden="1" outlineLevel="1">
      <c r="A1403" s="9"/>
      <c r="B1403" t="s">
        <v>2802</v>
      </c>
      <c r="C1403" t="s">
        <v>862</v>
      </c>
      <c r="D1403" t="s">
        <v>842</v>
      </c>
      <c r="E1403" s="2">
        <v>125188</v>
      </c>
      <c r="F1403" t="s">
        <v>2802</v>
      </c>
    </row>
    <row r="1404" spans="1:6" ht="12.75" hidden="1" outlineLevel="1">
      <c r="A1404" s="9"/>
      <c r="B1404" t="s">
        <v>2803</v>
      </c>
      <c r="C1404" t="s">
        <v>862</v>
      </c>
      <c r="D1404" t="s">
        <v>846</v>
      </c>
      <c r="E1404" s="2">
        <v>257040</v>
      </c>
      <c r="F1404" t="s">
        <v>2803</v>
      </c>
    </row>
    <row r="1405" spans="1:6" ht="12.75" hidden="1" outlineLevel="1">
      <c r="A1405" s="9"/>
      <c r="B1405" t="s">
        <v>2804</v>
      </c>
      <c r="C1405" t="s">
        <v>862</v>
      </c>
      <c r="D1405" t="s">
        <v>842</v>
      </c>
      <c r="E1405" s="2">
        <v>11484</v>
      </c>
      <c r="F1405" t="s">
        <v>2804</v>
      </c>
    </row>
    <row r="1406" spans="1:6" ht="12.75" hidden="1" outlineLevel="1">
      <c r="A1406" s="9"/>
      <c r="B1406" t="s">
        <v>2805</v>
      </c>
      <c r="C1406" t="s">
        <v>862</v>
      </c>
      <c r="D1406" t="s">
        <v>842</v>
      </c>
      <c r="E1406" s="2">
        <v>27216</v>
      </c>
      <c r="F1406" t="s">
        <v>2805</v>
      </c>
    </row>
    <row r="1407" spans="1:5" ht="12.75" hidden="1" outlineLevel="1" collapsed="1">
      <c r="A1407" s="9"/>
      <c r="B1407" t="s">
        <v>2961</v>
      </c>
      <c r="C1407" t="s">
        <v>862</v>
      </c>
      <c r="D1407" t="s">
        <v>839</v>
      </c>
      <c r="E1407" s="2">
        <v>383780</v>
      </c>
    </row>
    <row r="1408" spans="1:6" ht="12.75" hidden="1" outlineLevel="1">
      <c r="A1408" s="9"/>
      <c r="B1408" t="s">
        <v>2962</v>
      </c>
      <c r="C1408" t="s">
        <v>862</v>
      </c>
      <c r="D1408" t="s">
        <v>857</v>
      </c>
      <c r="E1408" s="2">
        <v>249490</v>
      </c>
      <c r="F1408" t="s">
        <v>2962</v>
      </c>
    </row>
    <row r="1409" spans="1:5" ht="12.75" hidden="1" outlineLevel="1">
      <c r="A1409" s="9"/>
      <c r="B1409" t="s">
        <v>2806</v>
      </c>
      <c r="C1409" t="s">
        <v>862</v>
      </c>
      <c r="D1409" t="s">
        <v>957</v>
      </c>
      <c r="E1409" s="2">
        <v>281559</v>
      </c>
    </row>
    <row r="1410" spans="1:6" ht="12.75" hidden="1" outlineLevel="1">
      <c r="A1410" s="9"/>
      <c r="B1410" t="s">
        <v>2808</v>
      </c>
      <c r="C1410" t="s">
        <v>862</v>
      </c>
      <c r="D1410" t="s">
        <v>1213</v>
      </c>
      <c r="E1410" s="2">
        <v>289261</v>
      </c>
      <c r="F1410" t="s">
        <v>2809</v>
      </c>
    </row>
    <row r="1411" spans="1:6" ht="12.75" hidden="1" outlineLevel="1">
      <c r="A1411" s="9"/>
      <c r="B1411" t="s">
        <v>2901</v>
      </c>
      <c r="C1411" t="s">
        <v>862</v>
      </c>
      <c r="D1411" t="s">
        <v>842</v>
      </c>
      <c r="E1411" s="2">
        <v>570243</v>
      </c>
      <c r="F1411" t="s">
        <v>2901</v>
      </c>
    </row>
    <row r="1412" spans="1:5" ht="12.75" hidden="1" outlineLevel="1">
      <c r="A1412" s="9"/>
      <c r="B1412" t="s">
        <v>2810</v>
      </c>
      <c r="C1412" t="s">
        <v>862</v>
      </c>
      <c r="D1412" t="s">
        <v>846</v>
      </c>
      <c r="E1412" s="2">
        <v>1478504</v>
      </c>
    </row>
    <row r="1413" spans="1:5" ht="12.75" hidden="1" outlineLevel="1">
      <c r="A1413" s="9"/>
      <c r="B1413" t="s">
        <v>2934</v>
      </c>
      <c r="C1413" t="s">
        <v>862</v>
      </c>
      <c r="D1413" t="s">
        <v>857</v>
      </c>
      <c r="E1413" s="2">
        <v>529053</v>
      </c>
    </row>
    <row r="1414" spans="1:5" ht="12.75" hidden="1" outlineLevel="1" collapsed="1">
      <c r="A1414" s="9"/>
      <c r="B1414" t="s">
        <v>2812</v>
      </c>
      <c r="C1414" t="s">
        <v>862</v>
      </c>
      <c r="D1414" t="s">
        <v>2813</v>
      </c>
      <c r="E1414" s="2">
        <v>612</v>
      </c>
    </row>
    <row r="1415" spans="1:6" ht="12.75" hidden="1" outlineLevel="1">
      <c r="A1415" s="9"/>
      <c r="B1415" t="s">
        <v>2963</v>
      </c>
      <c r="C1415" t="s">
        <v>862</v>
      </c>
      <c r="D1415" t="s">
        <v>839</v>
      </c>
      <c r="E1415" s="2">
        <v>69520</v>
      </c>
      <c r="F1415" t="s">
        <v>2963</v>
      </c>
    </row>
    <row r="1416" spans="1:6" ht="12.75" hidden="1" outlineLevel="1">
      <c r="A1416" s="9"/>
      <c r="B1416" t="s">
        <v>2964</v>
      </c>
      <c r="C1416" t="s">
        <v>862</v>
      </c>
      <c r="D1416" t="s">
        <v>846</v>
      </c>
      <c r="E1416" s="2">
        <v>189904</v>
      </c>
      <c r="F1416" t="s">
        <v>2964</v>
      </c>
    </row>
    <row r="1417" spans="1:6" ht="12.75" hidden="1" outlineLevel="1">
      <c r="A1417" s="9"/>
      <c r="B1417" t="s">
        <v>2817</v>
      </c>
      <c r="C1417" t="s">
        <v>862</v>
      </c>
      <c r="D1417" t="s">
        <v>846</v>
      </c>
      <c r="E1417" s="2">
        <v>118728</v>
      </c>
      <c r="F1417" t="s">
        <v>2817</v>
      </c>
    </row>
    <row r="1418" spans="1:5" ht="12.75" hidden="1" outlineLevel="1" collapsed="1">
      <c r="A1418" s="9"/>
      <c r="B1418" t="s">
        <v>2965</v>
      </c>
      <c r="C1418" t="s">
        <v>862</v>
      </c>
      <c r="D1418" t="s">
        <v>842</v>
      </c>
      <c r="E1418" s="2">
        <v>50325</v>
      </c>
    </row>
    <row r="1419" spans="1:5" ht="12.75" hidden="1" outlineLevel="1">
      <c r="A1419" s="9"/>
      <c r="B1419" t="s">
        <v>2966</v>
      </c>
      <c r="C1419" t="s">
        <v>862</v>
      </c>
      <c r="D1419" t="s">
        <v>842</v>
      </c>
      <c r="E1419" s="2">
        <v>48160</v>
      </c>
    </row>
    <row r="1420" spans="1:6" ht="12.75" hidden="1" outlineLevel="1">
      <c r="A1420" s="9"/>
      <c r="B1420" t="s">
        <v>2820</v>
      </c>
      <c r="C1420" t="s">
        <v>862</v>
      </c>
      <c r="D1420" t="s">
        <v>846</v>
      </c>
      <c r="E1420" s="2">
        <v>40320</v>
      </c>
      <c r="F1420" t="s">
        <v>2820</v>
      </c>
    </row>
    <row r="1421" spans="1:6" ht="12.75" hidden="1" outlineLevel="1" collapsed="1">
      <c r="A1421" s="9"/>
      <c r="B1421" t="s">
        <v>2821</v>
      </c>
      <c r="C1421" t="s">
        <v>862</v>
      </c>
      <c r="D1421" t="s">
        <v>842</v>
      </c>
      <c r="E1421" s="2">
        <v>604219</v>
      </c>
      <c r="F1421" t="s">
        <v>2821</v>
      </c>
    </row>
    <row r="1422" spans="1:6" ht="12.75" hidden="1" outlineLevel="1">
      <c r="A1422" s="9"/>
      <c r="B1422" t="s">
        <v>2967</v>
      </c>
      <c r="C1422" t="s">
        <v>862</v>
      </c>
      <c r="D1422" t="s">
        <v>839</v>
      </c>
      <c r="E1422" s="2">
        <v>1768</v>
      </c>
      <c r="F1422" t="s">
        <v>2967</v>
      </c>
    </row>
    <row r="1423" spans="1:6" ht="12.75" hidden="1" outlineLevel="1">
      <c r="A1423" s="9"/>
      <c r="B1423" t="s">
        <v>2968</v>
      </c>
      <c r="C1423" t="s">
        <v>862</v>
      </c>
      <c r="D1423" t="s">
        <v>842</v>
      </c>
      <c r="E1423" s="2">
        <v>27972</v>
      </c>
      <c r="F1423" t="s">
        <v>2968</v>
      </c>
    </row>
    <row r="1424" spans="1:5" ht="12.75" hidden="1" outlineLevel="1">
      <c r="A1424" s="9"/>
      <c r="B1424" t="s">
        <v>2969</v>
      </c>
      <c r="C1424" t="s">
        <v>862</v>
      </c>
      <c r="D1424" t="s">
        <v>842</v>
      </c>
      <c r="E1424" s="2">
        <v>1456960</v>
      </c>
    </row>
    <row r="1425" spans="1:6" ht="12.75" hidden="1" outlineLevel="1">
      <c r="A1425" s="9"/>
      <c r="B1425" t="s">
        <v>2970</v>
      </c>
      <c r="C1425" t="s">
        <v>862</v>
      </c>
      <c r="D1425" t="s">
        <v>846</v>
      </c>
      <c r="E1425" s="2">
        <v>225132</v>
      </c>
      <c r="F1425" t="s">
        <v>2970</v>
      </c>
    </row>
    <row r="1426" spans="1:6" ht="12.75" hidden="1" outlineLevel="1">
      <c r="A1426" s="9"/>
      <c r="B1426" t="s">
        <v>2971</v>
      </c>
      <c r="C1426" t="s">
        <v>862</v>
      </c>
      <c r="D1426" t="s">
        <v>846</v>
      </c>
      <c r="E1426" s="2">
        <v>62073</v>
      </c>
      <c r="F1426" t="s">
        <v>2964</v>
      </c>
    </row>
    <row r="1427" spans="1:5" ht="12.75" hidden="1" outlineLevel="1">
      <c r="A1427" s="9"/>
      <c r="B1427" t="s">
        <v>2833</v>
      </c>
      <c r="C1427" t="s">
        <v>862</v>
      </c>
      <c r="D1427" t="s">
        <v>857</v>
      </c>
      <c r="E1427" s="2">
        <v>1221138</v>
      </c>
    </row>
    <row r="1428" spans="1:5" ht="12.75" hidden="1" outlineLevel="1" collapsed="1">
      <c r="A1428" s="9"/>
      <c r="B1428" t="s">
        <v>2914</v>
      </c>
      <c r="C1428" t="s">
        <v>862</v>
      </c>
      <c r="D1428" t="s">
        <v>846</v>
      </c>
      <c r="E1428" s="2">
        <v>2301354</v>
      </c>
    </row>
    <row r="1429" spans="1:5" ht="12.75" hidden="1" outlineLevel="1">
      <c r="A1429" s="9"/>
      <c r="B1429" t="s">
        <v>2972</v>
      </c>
      <c r="C1429" t="s">
        <v>862</v>
      </c>
      <c r="D1429" t="s">
        <v>839</v>
      </c>
      <c r="E1429" s="2">
        <v>2947500</v>
      </c>
    </row>
    <row r="1430" spans="1:6" ht="12.75" hidden="1" outlineLevel="1" collapsed="1">
      <c r="A1430" s="9"/>
      <c r="B1430" t="s">
        <v>2973</v>
      </c>
      <c r="C1430" t="s">
        <v>862</v>
      </c>
      <c r="D1430" t="s">
        <v>842</v>
      </c>
      <c r="E1430" s="2">
        <v>132662</v>
      </c>
      <c r="F1430" t="s">
        <v>2973</v>
      </c>
    </row>
    <row r="1431" spans="1:6" ht="12.75" hidden="1" outlineLevel="1">
      <c r="A1431" s="9"/>
      <c r="B1431" t="s">
        <v>2974</v>
      </c>
      <c r="C1431" t="s">
        <v>862</v>
      </c>
      <c r="D1431" t="s">
        <v>839</v>
      </c>
      <c r="E1431" s="2">
        <v>600248</v>
      </c>
      <c r="F1431" t="s">
        <v>2974</v>
      </c>
    </row>
    <row r="1432" spans="1:5" ht="12.75" hidden="1" outlineLevel="1" collapsed="1">
      <c r="A1432" s="9"/>
      <c r="B1432" t="s">
        <v>2839</v>
      </c>
      <c r="C1432" t="s">
        <v>862</v>
      </c>
      <c r="D1432" t="s">
        <v>857</v>
      </c>
      <c r="E1432" s="2">
        <v>349650</v>
      </c>
    </row>
    <row r="1433" spans="1:6" ht="12.75" hidden="1" outlineLevel="1">
      <c r="A1433" s="9"/>
      <c r="B1433" t="s">
        <v>2975</v>
      </c>
      <c r="C1433" t="s">
        <v>862</v>
      </c>
      <c r="D1433" t="s">
        <v>925</v>
      </c>
      <c r="E1433" s="2">
        <v>26130</v>
      </c>
      <c r="F1433" t="s">
        <v>2975</v>
      </c>
    </row>
    <row r="1434" spans="1:5" ht="12.75" hidden="1" outlineLevel="1">
      <c r="A1434" s="9"/>
      <c r="B1434" t="s">
        <v>2841</v>
      </c>
      <c r="C1434" t="s">
        <v>862</v>
      </c>
      <c r="D1434" t="s">
        <v>839</v>
      </c>
      <c r="E1434" s="2">
        <v>46170</v>
      </c>
    </row>
    <row r="1435" spans="1:5" ht="12.75" hidden="1" outlineLevel="1">
      <c r="A1435" s="9"/>
      <c r="B1435" t="s">
        <v>2843</v>
      </c>
      <c r="C1435" t="s">
        <v>862</v>
      </c>
      <c r="D1435" t="s">
        <v>839</v>
      </c>
      <c r="E1435" s="2">
        <v>278630</v>
      </c>
    </row>
    <row r="1436" spans="1:6" ht="12.75" hidden="1" outlineLevel="1">
      <c r="A1436" s="9"/>
      <c r="B1436" t="s">
        <v>2976</v>
      </c>
      <c r="C1436" t="s">
        <v>862</v>
      </c>
      <c r="D1436" t="s">
        <v>846</v>
      </c>
      <c r="E1436" s="2">
        <v>325150</v>
      </c>
      <c r="F1436" t="s">
        <v>2976</v>
      </c>
    </row>
    <row r="1437" spans="1:10" ht="12.75" hidden="1" outlineLevel="1">
      <c r="A1437" s="9"/>
      <c r="B1437" t="s">
        <v>2977</v>
      </c>
      <c r="C1437" t="s">
        <v>862</v>
      </c>
      <c r="D1437" t="s">
        <v>1141</v>
      </c>
      <c r="E1437" s="2">
        <v>8765312</v>
      </c>
      <c r="F1437" t="s">
        <v>2835</v>
      </c>
      <c r="G1437" t="s">
        <v>1725</v>
      </c>
      <c r="H1437" t="s">
        <v>2837</v>
      </c>
      <c r="I1437" t="s">
        <v>2867</v>
      </c>
      <c r="J1437" t="s">
        <v>2978</v>
      </c>
    </row>
    <row r="1438" spans="1:7" ht="12.75" hidden="1" outlineLevel="1">
      <c r="A1438" s="9"/>
      <c r="B1438" t="s">
        <v>2849</v>
      </c>
      <c r="C1438" t="s">
        <v>862</v>
      </c>
      <c r="D1438" t="s">
        <v>857</v>
      </c>
      <c r="E1438" s="2">
        <v>267509</v>
      </c>
      <c r="F1438" t="s">
        <v>2850</v>
      </c>
      <c r="G1438"/>
    </row>
    <row r="1439" spans="1:7" ht="12.75" hidden="1" outlineLevel="1">
      <c r="A1439" s="9"/>
      <c r="B1439" t="s">
        <v>2852</v>
      </c>
      <c r="C1439" t="s">
        <v>862</v>
      </c>
      <c r="D1439" t="s">
        <v>857</v>
      </c>
      <c r="E1439" s="2">
        <v>489868</v>
      </c>
      <c r="G1439"/>
    </row>
    <row r="1440" spans="1:7" ht="12.75" hidden="1" outlineLevel="1">
      <c r="A1440" s="9"/>
      <c r="B1440" t="s">
        <v>2853</v>
      </c>
      <c r="C1440" t="s">
        <v>862</v>
      </c>
      <c r="D1440" t="s">
        <v>846</v>
      </c>
      <c r="E1440" s="2">
        <v>276255</v>
      </c>
      <c r="F1440" t="s">
        <v>2853</v>
      </c>
      <c r="G1440"/>
    </row>
    <row r="1441" spans="1:7" ht="12.75" hidden="1" outlineLevel="1">
      <c r="A1441" s="9"/>
      <c r="B1441" t="s">
        <v>2854</v>
      </c>
      <c r="C1441" t="s">
        <v>862</v>
      </c>
      <c r="D1441" t="s">
        <v>1017</v>
      </c>
      <c r="E1441" s="2">
        <v>1332420</v>
      </c>
      <c r="F1441" t="s">
        <v>2854</v>
      </c>
      <c r="G1441"/>
    </row>
    <row r="1442" spans="1:8" ht="12.75" hidden="1" outlineLevel="1">
      <c r="A1442" s="9"/>
      <c r="B1442" t="s">
        <v>2979</v>
      </c>
      <c r="C1442" t="s">
        <v>862</v>
      </c>
      <c r="D1442" t="s">
        <v>1017</v>
      </c>
      <c r="E1442" s="2">
        <v>2685825</v>
      </c>
      <c r="F1442" t="s">
        <v>2832</v>
      </c>
      <c r="G1442" t="s">
        <v>1726</v>
      </c>
      <c r="H1442" t="s">
        <v>2980</v>
      </c>
    </row>
    <row r="1443" spans="1:7" ht="12.75" hidden="1" outlineLevel="1">
      <c r="A1443" s="9"/>
      <c r="B1443" t="s">
        <v>2981</v>
      </c>
      <c r="C1443" t="s">
        <v>862</v>
      </c>
      <c r="D1443" t="s">
        <v>1257</v>
      </c>
      <c r="E1443" s="2">
        <v>3886</v>
      </c>
      <c r="F1443" t="s">
        <v>2981</v>
      </c>
      <c r="G1443"/>
    </row>
    <row r="1444" spans="1:5" ht="12.75" hidden="1" outlineLevel="1">
      <c r="A1444" s="9"/>
      <c r="B1444" t="s">
        <v>2903</v>
      </c>
      <c r="C1444" t="s">
        <v>862</v>
      </c>
      <c r="D1444" t="s">
        <v>842</v>
      </c>
      <c r="E1444" s="2">
        <v>11985</v>
      </c>
    </row>
    <row r="1445" spans="1:6" ht="12.75" hidden="1" outlineLevel="1">
      <c r="A1445" s="9"/>
      <c r="B1445" t="s">
        <v>2982</v>
      </c>
      <c r="C1445" t="s">
        <v>862</v>
      </c>
      <c r="D1445" t="s">
        <v>842</v>
      </c>
      <c r="E1445" s="2">
        <v>54756</v>
      </c>
      <c r="F1445" t="s">
        <v>2982</v>
      </c>
    </row>
    <row r="1446" spans="1:5" ht="12.75" hidden="1" outlineLevel="1" collapsed="1">
      <c r="A1446" s="9"/>
      <c r="B1446" t="s">
        <v>2861</v>
      </c>
      <c r="C1446" t="s">
        <v>862</v>
      </c>
      <c r="D1446" t="s">
        <v>846</v>
      </c>
      <c r="E1446" s="2">
        <v>5418000</v>
      </c>
    </row>
    <row r="1447" spans="1:5" ht="12.75" hidden="1" outlineLevel="1">
      <c r="A1447" s="9"/>
      <c r="B1447" t="s">
        <v>2983</v>
      </c>
      <c r="C1447" t="s">
        <v>862</v>
      </c>
      <c r="D1447" t="s">
        <v>878</v>
      </c>
      <c r="E1447" s="2">
        <v>98592</v>
      </c>
    </row>
    <row r="1448" spans="1:6" ht="12.75" hidden="1" outlineLevel="1">
      <c r="A1448" s="9"/>
      <c r="B1448" t="s">
        <v>2864</v>
      </c>
      <c r="C1448" t="s">
        <v>862</v>
      </c>
      <c r="D1448" t="s">
        <v>842</v>
      </c>
      <c r="E1448" s="2">
        <v>480700</v>
      </c>
      <c r="F1448" t="s">
        <v>2864</v>
      </c>
    </row>
    <row r="1449" spans="1:5" ht="12.75" hidden="1" outlineLevel="1">
      <c r="A1449" s="9"/>
      <c r="B1449" t="s">
        <v>2984</v>
      </c>
      <c r="C1449" t="s">
        <v>862</v>
      </c>
      <c r="D1449" t="s">
        <v>842</v>
      </c>
      <c r="E1449" s="2">
        <v>134015</v>
      </c>
    </row>
    <row r="1450" spans="1:6" ht="12.75" hidden="1" outlineLevel="1">
      <c r="A1450" s="9"/>
      <c r="B1450" t="s">
        <v>2865</v>
      </c>
      <c r="C1450" t="s">
        <v>862</v>
      </c>
      <c r="D1450" t="s">
        <v>857</v>
      </c>
      <c r="E1450" s="2">
        <v>195960</v>
      </c>
      <c r="F1450" t="s">
        <v>2865</v>
      </c>
    </row>
    <row r="1451" spans="1:5" ht="12.75" hidden="1" outlineLevel="1">
      <c r="A1451" s="9"/>
      <c r="B1451" t="s">
        <v>2866</v>
      </c>
      <c r="C1451" t="s">
        <v>862</v>
      </c>
      <c r="D1451" t="s">
        <v>846</v>
      </c>
      <c r="E1451" s="2">
        <v>1543984</v>
      </c>
    </row>
    <row r="1452" spans="1:6" ht="12.75" hidden="1" outlineLevel="1">
      <c r="A1452" s="9"/>
      <c r="B1452" t="s">
        <v>2985</v>
      </c>
      <c r="C1452" t="s">
        <v>862</v>
      </c>
      <c r="D1452" t="s">
        <v>839</v>
      </c>
      <c r="E1452" s="2">
        <v>1879840</v>
      </c>
      <c r="F1452" t="s">
        <v>2873</v>
      </c>
    </row>
    <row r="1453" spans="1:5" ht="12.75" hidden="1" outlineLevel="1">
      <c r="A1453" s="9"/>
      <c r="B1453" t="s">
        <v>2986</v>
      </c>
      <c r="C1453" t="s">
        <v>862</v>
      </c>
      <c r="D1453" t="s">
        <v>846</v>
      </c>
      <c r="E1453" s="2">
        <v>193438</v>
      </c>
    </row>
    <row r="1454" spans="1:6" ht="12.75" hidden="1" outlineLevel="1" collapsed="1">
      <c r="A1454" s="9"/>
      <c r="B1454" t="s">
        <v>2904</v>
      </c>
      <c r="C1454" t="s">
        <v>862</v>
      </c>
      <c r="D1454" t="s">
        <v>842</v>
      </c>
      <c r="E1454" s="2">
        <v>14007</v>
      </c>
      <c r="F1454" t="s">
        <v>2904</v>
      </c>
    </row>
    <row r="1455" spans="1:6" ht="12.75" hidden="1" outlineLevel="1">
      <c r="A1455" s="9"/>
      <c r="B1455" t="s">
        <v>2987</v>
      </c>
      <c r="C1455" t="s">
        <v>862</v>
      </c>
      <c r="D1455" t="s">
        <v>842</v>
      </c>
      <c r="E1455" s="2">
        <v>5544</v>
      </c>
      <c r="F1455" t="s">
        <v>2987</v>
      </c>
    </row>
    <row r="1456" spans="1:5" ht="12.75" hidden="1" outlineLevel="1">
      <c r="A1456" s="9"/>
      <c r="B1456" t="s">
        <v>2869</v>
      </c>
      <c r="C1456" t="s">
        <v>862</v>
      </c>
      <c r="D1456" t="s">
        <v>846</v>
      </c>
      <c r="E1456" s="2">
        <v>3419886</v>
      </c>
    </row>
    <row r="1457" spans="1:6" ht="12.75" hidden="1" outlineLevel="1" collapsed="1">
      <c r="A1457" s="9"/>
      <c r="B1457" t="s">
        <v>2988</v>
      </c>
      <c r="C1457" t="s">
        <v>862</v>
      </c>
      <c r="D1457" t="s">
        <v>857</v>
      </c>
      <c r="E1457" s="2">
        <v>3870</v>
      </c>
      <c r="F1457" t="s">
        <v>2988</v>
      </c>
    </row>
    <row r="1458" spans="1:6" ht="12.75" hidden="1" outlineLevel="1">
      <c r="A1458" s="9"/>
      <c r="B1458" t="s">
        <v>2989</v>
      </c>
      <c r="C1458" t="s">
        <v>862</v>
      </c>
      <c r="D1458" t="s">
        <v>839</v>
      </c>
      <c r="E1458" s="2">
        <v>103044</v>
      </c>
      <c r="F1458" t="s">
        <v>2989</v>
      </c>
    </row>
    <row r="1459" spans="1:6" ht="12.75" hidden="1" outlineLevel="1">
      <c r="A1459" s="9"/>
      <c r="B1459" t="s">
        <v>2990</v>
      </c>
      <c r="C1459" t="s">
        <v>862</v>
      </c>
      <c r="D1459" t="s">
        <v>839</v>
      </c>
      <c r="E1459" s="2">
        <v>28028</v>
      </c>
      <c r="F1459" t="s">
        <v>2990</v>
      </c>
    </row>
    <row r="1460" spans="1:6" ht="12.75" hidden="1" outlineLevel="1">
      <c r="A1460" s="9"/>
      <c r="B1460" t="s">
        <v>2871</v>
      </c>
      <c r="C1460" t="s">
        <v>862</v>
      </c>
      <c r="D1460" t="s">
        <v>846</v>
      </c>
      <c r="E1460" s="2">
        <v>7440</v>
      </c>
      <c r="F1460" t="s">
        <v>2871</v>
      </c>
    </row>
    <row r="1461" spans="1:6" ht="12.75" hidden="1" outlineLevel="1" collapsed="1">
      <c r="A1461" s="9"/>
      <c r="B1461" t="s">
        <v>2991</v>
      </c>
      <c r="C1461" t="s">
        <v>862</v>
      </c>
      <c r="D1461" t="s">
        <v>857</v>
      </c>
      <c r="E1461" s="2">
        <v>16150</v>
      </c>
      <c r="F1461" t="s">
        <v>2991</v>
      </c>
    </row>
    <row r="1462" spans="1:6" ht="12.75" hidden="1" outlineLevel="1">
      <c r="A1462" s="9"/>
      <c r="B1462" t="s">
        <v>2875</v>
      </c>
      <c r="C1462" t="s">
        <v>862</v>
      </c>
      <c r="D1462" t="s">
        <v>846</v>
      </c>
      <c r="E1462" s="2">
        <v>53406</v>
      </c>
      <c r="F1462" t="s">
        <v>2875</v>
      </c>
    </row>
    <row r="1463" spans="1:5" ht="12.75" hidden="1" outlineLevel="1">
      <c r="A1463" s="9"/>
      <c r="B1463" t="s">
        <v>2992</v>
      </c>
      <c r="C1463" t="s">
        <v>862</v>
      </c>
      <c r="D1463" t="s">
        <v>842</v>
      </c>
      <c r="E1463" s="2">
        <v>39200</v>
      </c>
    </row>
    <row r="1464" spans="1:6" ht="12.75" hidden="1" outlineLevel="1">
      <c r="A1464" s="9"/>
      <c r="B1464" t="s">
        <v>2876</v>
      </c>
      <c r="C1464" t="s">
        <v>862</v>
      </c>
      <c r="D1464" t="s">
        <v>878</v>
      </c>
      <c r="E1464" s="2">
        <v>1026</v>
      </c>
      <c r="F1464" t="s">
        <v>2876</v>
      </c>
    </row>
    <row r="1465" spans="1:6" ht="12.75" hidden="1" outlineLevel="1" collapsed="1">
      <c r="A1465" s="9"/>
      <c r="B1465" t="s">
        <v>2993</v>
      </c>
      <c r="C1465" t="s">
        <v>862</v>
      </c>
      <c r="D1465" t="s">
        <v>857</v>
      </c>
      <c r="E1465" s="2">
        <v>139995</v>
      </c>
      <c r="F1465" t="s">
        <v>2993</v>
      </c>
    </row>
    <row r="1466" spans="1:6" ht="12.75" hidden="1" outlineLevel="1">
      <c r="A1466" s="9"/>
      <c r="B1466" t="s">
        <v>2994</v>
      </c>
      <c r="C1466" t="s">
        <v>862</v>
      </c>
      <c r="D1466" t="s">
        <v>842</v>
      </c>
      <c r="E1466" s="2">
        <v>189409</v>
      </c>
      <c r="F1466" t="s">
        <v>2994</v>
      </c>
    </row>
    <row r="1467" spans="1:6" ht="12.75" hidden="1" outlineLevel="1">
      <c r="A1467" s="9"/>
      <c r="B1467" t="s">
        <v>2995</v>
      </c>
      <c r="C1467" t="s">
        <v>862</v>
      </c>
      <c r="D1467" t="s">
        <v>857</v>
      </c>
      <c r="E1467" s="2">
        <v>514909</v>
      </c>
      <c r="F1467" t="s">
        <v>2995</v>
      </c>
    </row>
    <row r="1468" spans="1:6" ht="12.75" hidden="1" outlineLevel="1">
      <c r="A1468" s="9"/>
      <c r="B1468" t="s">
        <v>2879</v>
      </c>
      <c r="C1468" t="s">
        <v>862</v>
      </c>
      <c r="D1468" t="s">
        <v>842</v>
      </c>
      <c r="E1468" s="2">
        <v>220968</v>
      </c>
      <c r="F1468" t="s">
        <v>2879</v>
      </c>
    </row>
    <row r="1469" spans="1:10" ht="12.75" hidden="1" outlineLevel="1" collapsed="1">
      <c r="A1469" s="9"/>
      <c r="B1469" t="s">
        <v>2996</v>
      </c>
      <c r="C1469" t="s">
        <v>862</v>
      </c>
      <c r="D1469" t="s">
        <v>1141</v>
      </c>
      <c r="E1469" s="2">
        <v>10527160</v>
      </c>
      <c r="F1469" t="s">
        <v>2997</v>
      </c>
      <c r="G1469" t="s">
        <v>2830</v>
      </c>
      <c r="H1469" t="s">
        <v>2998</v>
      </c>
      <c r="I1469" t="s">
        <v>2999</v>
      </c>
      <c r="J1469" t="s">
        <v>3000</v>
      </c>
    </row>
    <row r="1470" spans="1:7" ht="12.75" hidden="1" outlineLevel="1">
      <c r="A1470" s="9"/>
      <c r="B1470" t="s">
        <v>3001</v>
      </c>
      <c r="C1470" t="s">
        <v>862</v>
      </c>
      <c r="D1470" t="s">
        <v>1251</v>
      </c>
      <c r="E1470" s="2">
        <v>42</v>
      </c>
      <c r="G1470"/>
    </row>
    <row r="1471" spans="1:7" ht="12.75" hidden="1" outlineLevel="1" collapsed="1">
      <c r="A1471" s="9"/>
      <c r="B1471" t="s">
        <v>3002</v>
      </c>
      <c r="C1471" t="s">
        <v>862</v>
      </c>
      <c r="D1471" t="s">
        <v>842</v>
      </c>
      <c r="E1471" s="2">
        <v>2214</v>
      </c>
      <c r="F1471" t="s">
        <v>3002</v>
      </c>
      <c r="G1471"/>
    </row>
    <row r="1472" spans="1:7" ht="12.75" hidden="1" outlineLevel="1">
      <c r="A1472" s="9"/>
      <c r="B1472" t="s">
        <v>2831</v>
      </c>
      <c r="C1472" t="s">
        <v>862</v>
      </c>
      <c r="D1472" t="s">
        <v>955</v>
      </c>
      <c r="E1472" s="2">
        <v>13386</v>
      </c>
      <c r="F1472" t="s">
        <v>2831</v>
      </c>
      <c r="G1472"/>
    </row>
    <row r="1473" spans="1:7" ht="12.75" hidden="1" outlineLevel="1">
      <c r="A1473" s="9"/>
      <c r="B1473" t="s">
        <v>2892</v>
      </c>
      <c r="C1473" t="s">
        <v>862</v>
      </c>
      <c r="D1473" t="s">
        <v>842</v>
      </c>
      <c r="E1473" s="2">
        <v>26208</v>
      </c>
      <c r="G1473"/>
    </row>
    <row r="1474" spans="1:11" ht="12.75" hidden="1" outlineLevel="1">
      <c r="A1474" s="9"/>
      <c r="B1474" t="s">
        <v>2898</v>
      </c>
      <c r="C1474" t="s">
        <v>862</v>
      </c>
      <c r="D1474" t="s">
        <v>1141</v>
      </c>
      <c r="E1474" s="2">
        <v>10803466</v>
      </c>
      <c r="F1474" t="s">
        <v>2816</v>
      </c>
      <c r="G1474" t="s">
        <v>1727</v>
      </c>
      <c r="H1474" t="s">
        <v>3003</v>
      </c>
      <c r="I1474" t="s">
        <v>3004</v>
      </c>
      <c r="J1474" t="s">
        <v>3005</v>
      </c>
      <c r="K1474" t="s">
        <v>2905</v>
      </c>
    </row>
    <row r="1475" spans="1:7" ht="12.75" hidden="1" outlineLevel="1">
      <c r="A1475" s="9"/>
      <c r="B1475" t="s">
        <v>2906</v>
      </c>
      <c r="C1475" t="s">
        <v>862</v>
      </c>
      <c r="D1475" t="s">
        <v>846</v>
      </c>
      <c r="E1475" s="2">
        <v>238194</v>
      </c>
      <c r="F1475" t="s">
        <v>2907</v>
      </c>
      <c r="G1475"/>
    </row>
    <row r="1476" spans="1:20" ht="12.75" hidden="1" outlineLevel="1">
      <c r="A1476" s="9"/>
      <c r="B1476" t="s">
        <v>2908</v>
      </c>
      <c r="C1476" t="s">
        <v>862</v>
      </c>
      <c r="D1476" t="s">
        <v>1070</v>
      </c>
      <c r="E1476" s="2">
        <v>19565450</v>
      </c>
      <c r="F1476" t="s">
        <v>2909</v>
      </c>
      <c r="G1476" t="s">
        <v>2911</v>
      </c>
      <c r="H1476" t="s">
        <v>2912</v>
      </c>
      <c r="I1476" t="s">
        <v>2913</v>
      </c>
      <c r="J1476" t="s">
        <v>2916</v>
      </c>
      <c r="K1476" t="s">
        <v>2917</v>
      </c>
      <c r="L1476" t="s">
        <v>2918</v>
      </c>
      <c r="M1476" t="s">
        <v>3006</v>
      </c>
      <c r="N1476" t="s">
        <v>3007</v>
      </c>
      <c r="O1476" t="s">
        <v>2919</v>
      </c>
      <c r="P1476" t="s">
        <v>3008</v>
      </c>
      <c r="Q1476" t="s">
        <v>3009</v>
      </c>
      <c r="R1476" t="s">
        <v>2921</v>
      </c>
      <c r="S1476" t="s">
        <v>3010</v>
      </c>
      <c r="T1476" t="s">
        <v>2923</v>
      </c>
    </row>
    <row r="1477" spans="1:7" ht="12.75" hidden="1" outlineLevel="1">
      <c r="A1477" s="9"/>
      <c r="B1477" t="s">
        <v>3011</v>
      </c>
      <c r="C1477" t="s">
        <v>862</v>
      </c>
      <c r="D1477" t="s">
        <v>941</v>
      </c>
      <c r="E1477" s="2">
        <v>647712</v>
      </c>
      <c r="F1477" t="s">
        <v>3012</v>
      </c>
      <c r="G1477"/>
    </row>
    <row r="1478" spans="1:7" ht="12.75" hidden="1" outlineLevel="1">
      <c r="A1478" s="9"/>
      <c r="B1478" t="s">
        <v>3013</v>
      </c>
      <c r="C1478" t="s">
        <v>862</v>
      </c>
      <c r="D1478" t="s">
        <v>857</v>
      </c>
      <c r="E1478" s="2">
        <v>174105</v>
      </c>
      <c r="F1478" t="s">
        <v>3014</v>
      </c>
      <c r="G1478"/>
    </row>
    <row r="1479" spans="1:7" ht="12.75" hidden="1" outlineLevel="1">
      <c r="A1479" s="9"/>
      <c r="B1479" t="s">
        <v>3015</v>
      </c>
      <c r="C1479" t="s">
        <v>862</v>
      </c>
      <c r="D1479" t="s">
        <v>857</v>
      </c>
      <c r="E1479" s="2">
        <v>38896</v>
      </c>
      <c r="F1479" t="s">
        <v>3016</v>
      </c>
      <c r="G1479"/>
    </row>
    <row r="1480" spans="1:7" ht="12.75" hidden="1" outlineLevel="1">
      <c r="A1480" s="9"/>
      <c r="B1480" t="s">
        <v>2935</v>
      </c>
      <c r="C1480" t="s">
        <v>862</v>
      </c>
      <c r="D1480" t="s">
        <v>1213</v>
      </c>
      <c r="E1480" s="2">
        <v>2880086</v>
      </c>
      <c r="F1480" t="s">
        <v>2935</v>
      </c>
      <c r="G1480"/>
    </row>
    <row r="1481" spans="1:7" ht="12.75" hidden="1" outlineLevel="1">
      <c r="A1481" s="9"/>
      <c r="B1481" t="s">
        <v>2937</v>
      </c>
      <c r="C1481" t="s">
        <v>862</v>
      </c>
      <c r="D1481" t="s">
        <v>881</v>
      </c>
      <c r="E1481" s="2">
        <v>56055</v>
      </c>
      <c r="G1481"/>
    </row>
    <row r="1482" spans="1:7" ht="12.75" hidden="1" outlineLevel="1" collapsed="1">
      <c r="A1482" s="9"/>
      <c r="B1482" t="s">
        <v>3017</v>
      </c>
      <c r="C1482" t="s">
        <v>862</v>
      </c>
      <c r="D1482" t="s">
        <v>957</v>
      </c>
      <c r="E1482" s="2">
        <v>1005024</v>
      </c>
      <c r="G1482"/>
    </row>
    <row r="1483" spans="1:7" ht="12.75" hidden="1" outlineLevel="1">
      <c r="A1483" s="9"/>
      <c r="B1483" t="s">
        <v>2944</v>
      </c>
      <c r="C1483" t="s">
        <v>862</v>
      </c>
      <c r="D1483" t="s">
        <v>846</v>
      </c>
      <c r="E1483" s="2">
        <v>507726</v>
      </c>
      <c r="G1483"/>
    </row>
    <row r="1484" spans="1:7" ht="12.75" hidden="1" outlineLevel="1">
      <c r="A1484" s="9"/>
      <c r="B1484" t="s">
        <v>3018</v>
      </c>
      <c r="C1484" t="s">
        <v>862</v>
      </c>
      <c r="D1484" t="s">
        <v>842</v>
      </c>
      <c r="E1484" s="2">
        <v>117600</v>
      </c>
      <c r="F1484" t="s">
        <v>3018</v>
      </c>
      <c r="G1484"/>
    </row>
    <row r="1485" spans="1:9" ht="12.75" hidden="1" outlineLevel="1">
      <c r="A1485" s="9"/>
      <c r="B1485" t="s">
        <v>2946</v>
      </c>
      <c r="C1485" t="s">
        <v>862</v>
      </c>
      <c r="D1485" t="s">
        <v>1017</v>
      </c>
      <c r="E1485" s="2">
        <v>3416031</v>
      </c>
      <c r="F1485" t="s">
        <v>2947</v>
      </c>
      <c r="G1485" t="s">
        <v>2948</v>
      </c>
      <c r="H1485" t="s">
        <v>3019</v>
      </c>
      <c r="I1485" t="s">
        <v>3020</v>
      </c>
    </row>
    <row r="1486" spans="1:7" ht="12.75" collapsed="1">
      <c r="A1486" s="9" t="s">
        <v>4409</v>
      </c>
      <c r="D1486" s="9">
        <f>COUNTA(D1487:D1636)</f>
        <v>150</v>
      </c>
      <c r="E1486" s="10">
        <f>SUM(E1487:E1636)</f>
        <v>234973333</v>
      </c>
      <c r="G1486"/>
    </row>
    <row r="1487" spans="1:7" ht="12.75" hidden="1" outlineLevel="1">
      <c r="A1487" s="9"/>
      <c r="B1487" t="s">
        <v>4410</v>
      </c>
      <c r="C1487" t="s">
        <v>836</v>
      </c>
      <c r="D1487" t="s">
        <v>1017</v>
      </c>
      <c r="E1487" s="2">
        <v>36669952</v>
      </c>
      <c r="F1487" t="s">
        <v>4411</v>
      </c>
      <c r="G1487" t="s">
        <v>1728</v>
      </c>
    </row>
    <row r="1488" spans="1:7" ht="12.75" hidden="1" outlineLevel="1">
      <c r="A1488" s="9"/>
      <c r="B1488" t="s">
        <v>4412</v>
      </c>
      <c r="C1488" t="s">
        <v>836</v>
      </c>
      <c r="D1488" t="s">
        <v>842</v>
      </c>
      <c r="E1488" s="2">
        <v>4416000</v>
      </c>
      <c r="F1488" t="s">
        <v>4413</v>
      </c>
      <c r="G1488"/>
    </row>
    <row r="1489" spans="1:7" ht="12.75" hidden="1" outlineLevel="1">
      <c r="A1489" s="9"/>
      <c r="B1489" t="s">
        <v>4414</v>
      </c>
      <c r="C1489" t="s">
        <v>836</v>
      </c>
      <c r="D1489" t="s">
        <v>846</v>
      </c>
      <c r="E1489" s="2">
        <v>17479764</v>
      </c>
      <c r="F1489" t="s">
        <v>4415</v>
      </c>
      <c r="G1489"/>
    </row>
    <row r="1490" spans="1:7" ht="12.75" hidden="1" outlineLevel="1">
      <c r="A1490" s="9"/>
      <c r="B1490" t="s">
        <v>4416</v>
      </c>
      <c r="C1490" t="s">
        <v>836</v>
      </c>
      <c r="D1490" t="s">
        <v>1017</v>
      </c>
      <c r="E1490" s="2">
        <v>14533301</v>
      </c>
      <c r="F1490" t="s">
        <v>4417</v>
      </c>
      <c r="G1490" t="s">
        <v>1729</v>
      </c>
    </row>
    <row r="1491" spans="1:17" ht="12.75" hidden="1" outlineLevel="1">
      <c r="A1491" s="9"/>
      <c r="B1491" t="s">
        <v>4418</v>
      </c>
      <c r="C1491" t="s">
        <v>836</v>
      </c>
      <c r="D1491" t="s">
        <v>1017</v>
      </c>
      <c r="E1491" s="2">
        <v>879035</v>
      </c>
      <c r="F1491" t="s">
        <v>4419</v>
      </c>
      <c r="G1491" t="s">
        <v>1730</v>
      </c>
      <c r="H1491" t="s">
        <v>4420</v>
      </c>
      <c r="I1491" t="s">
        <v>4421</v>
      </c>
      <c r="J1491" t="s">
        <v>4422</v>
      </c>
      <c r="K1491" t="s">
        <v>4423</v>
      </c>
      <c r="L1491" t="s">
        <v>4424</v>
      </c>
      <c r="M1491" t="s">
        <v>4425</v>
      </c>
      <c r="N1491" t="s">
        <v>4426</v>
      </c>
      <c r="O1491" t="s">
        <v>4427</v>
      </c>
      <c r="P1491" t="s">
        <v>4428</v>
      </c>
      <c r="Q1491" t="s">
        <v>4429</v>
      </c>
    </row>
    <row r="1492" spans="1:7" ht="12.75" hidden="1" outlineLevel="1">
      <c r="A1492" s="9"/>
      <c r="B1492" t="s">
        <v>4430</v>
      </c>
      <c r="C1492" t="s">
        <v>836</v>
      </c>
      <c r="D1492" t="s">
        <v>842</v>
      </c>
      <c r="E1492" s="2">
        <v>6728</v>
      </c>
      <c r="F1492" t="s">
        <v>4431</v>
      </c>
      <c r="G1492"/>
    </row>
    <row r="1493" spans="1:10" ht="12.75" hidden="1" outlineLevel="1">
      <c r="A1493" s="9"/>
      <c r="B1493" t="s">
        <v>4432</v>
      </c>
      <c r="C1493" t="s">
        <v>836</v>
      </c>
      <c r="D1493" t="s">
        <v>1017</v>
      </c>
      <c r="E1493" s="2">
        <v>2944830</v>
      </c>
      <c r="F1493" t="s">
        <v>4433</v>
      </c>
      <c r="G1493" t="s">
        <v>1731</v>
      </c>
      <c r="H1493" t="s">
        <v>4434</v>
      </c>
      <c r="I1493" t="s">
        <v>4435</v>
      </c>
      <c r="J1493" t="s">
        <v>4436</v>
      </c>
    </row>
    <row r="1494" spans="1:8" ht="12.75" hidden="1" outlineLevel="1">
      <c r="A1494" s="9"/>
      <c r="B1494" t="s">
        <v>4437</v>
      </c>
      <c r="C1494" t="s">
        <v>836</v>
      </c>
      <c r="D1494" t="s">
        <v>1141</v>
      </c>
      <c r="E1494" s="2">
        <v>219929</v>
      </c>
      <c r="F1494" t="s">
        <v>4438</v>
      </c>
      <c r="G1494" t="s">
        <v>1732</v>
      </c>
      <c r="H1494" t="s">
        <v>4437</v>
      </c>
    </row>
    <row r="1495" spans="1:6" ht="12.75" hidden="1" outlineLevel="1">
      <c r="A1495" s="9"/>
      <c r="B1495" t="s">
        <v>4439</v>
      </c>
      <c r="C1495" t="s">
        <v>836</v>
      </c>
      <c r="D1495" t="s">
        <v>846</v>
      </c>
      <c r="E1495" s="2">
        <v>3335619</v>
      </c>
      <c r="F1495" t="s">
        <v>4439</v>
      </c>
    </row>
    <row r="1496" spans="1:5" ht="12.75" hidden="1" outlineLevel="1">
      <c r="A1496" s="9"/>
      <c r="B1496" t="s">
        <v>4440</v>
      </c>
      <c r="C1496" t="s">
        <v>836</v>
      </c>
      <c r="D1496" t="s">
        <v>857</v>
      </c>
      <c r="E1496" s="2">
        <v>558656</v>
      </c>
    </row>
    <row r="1497" spans="1:6" ht="12.75" hidden="1" outlineLevel="1">
      <c r="A1497" s="9"/>
      <c r="B1497" t="s">
        <v>4441</v>
      </c>
      <c r="C1497" t="s">
        <v>836</v>
      </c>
      <c r="D1497" t="s">
        <v>842</v>
      </c>
      <c r="E1497" s="2">
        <v>59760</v>
      </c>
      <c r="F1497" t="s">
        <v>4441</v>
      </c>
    </row>
    <row r="1498" spans="1:5" ht="12.75" hidden="1" outlineLevel="1">
      <c r="A1498" s="9"/>
      <c r="B1498" t="s">
        <v>4442</v>
      </c>
      <c r="C1498" t="s">
        <v>836</v>
      </c>
      <c r="D1498" t="s">
        <v>846</v>
      </c>
      <c r="E1498" s="2">
        <v>454348</v>
      </c>
    </row>
    <row r="1499" spans="1:5" ht="12.75" hidden="1" outlineLevel="1">
      <c r="A1499" s="9"/>
      <c r="B1499" t="s">
        <v>4443</v>
      </c>
      <c r="C1499" t="s">
        <v>836</v>
      </c>
      <c r="D1499" t="s">
        <v>901</v>
      </c>
      <c r="E1499" s="2">
        <v>209844</v>
      </c>
    </row>
    <row r="1500" spans="1:5" ht="12.75" hidden="1" outlineLevel="1">
      <c r="A1500" s="9"/>
      <c r="B1500" t="s">
        <v>4444</v>
      </c>
      <c r="C1500" t="s">
        <v>836</v>
      </c>
      <c r="D1500" t="s">
        <v>842</v>
      </c>
      <c r="E1500" s="2">
        <v>5047</v>
      </c>
    </row>
    <row r="1501" spans="1:6" ht="12.75" hidden="1" outlineLevel="1">
      <c r="A1501" s="9"/>
      <c r="B1501" t="s">
        <v>4445</v>
      </c>
      <c r="C1501" t="s">
        <v>836</v>
      </c>
      <c r="D1501" t="s">
        <v>842</v>
      </c>
      <c r="E1501" s="2">
        <v>12775</v>
      </c>
      <c r="F1501" t="s">
        <v>4445</v>
      </c>
    </row>
    <row r="1502" spans="1:6" ht="12.75" hidden="1" outlineLevel="1">
      <c r="A1502" s="9"/>
      <c r="B1502" t="s">
        <v>4446</v>
      </c>
      <c r="C1502" t="s">
        <v>836</v>
      </c>
      <c r="D1502" t="s">
        <v>839</v>
      </c>
      <c r="E1502" s="2">
        <v>942900</v>
      </c>
      <c r="F1502" t="s">
        <v>4446</v>
      </c>
    </row>
    <row r="1503" spans="1:6" ht="12.75" hidden="1" outlineLevel="1">
      <c r="A1503" s="9"/>
      <c r="B1503" t="s">
        <v>4447</v>
      </c>
      <c r="C1503" t="s">
        <v>836</v>
      </c>
      <c r="D1503" t="s">
        <v>842</v>
      </c>
      <c r="E1503" s="2">
        <v>45445</v>
      </c>
      <c r="F1503" t="s">
        <v>4447</v>
      </c>
    </row>
    <row r="1504" spans="1:5" ht="12.75" hidden="1" outlineLevel="1">
      <c r="A1504" s="9"/>
      <c r="B1504" t="s">
        <v>4448</v>
      </c>
      <c r="C1504" t="s">
        <v>836</v>
      </c>
      <c r="D1504" t="s">
        <v>846</v>
      </c>
      <c r="E1504" s="2">
        <v>414710</v>
      </c>
    </row>
    <row r="1505" spans="1:5" ht="12.75" hidden="1" outlineLevel="1">
      <c r="A1505" s="9"/>
      <c r="B1505" t="s">
        <v>4449</v>
      </c>
      <c r="C1505" t="s">
        <v>836</v>
      </c>
      <c r="D1505" t="s">
        <v>857</v>
      </c>
      <c r="E1505" s="2">
        <v>207496</v>
      </c>
    </row>
    <row r="1506" spans="1:6" ht="12.75" hidden="1" outlineLevel="1">
      <c r="A1506" s="9"/>
      <c r="B1506" t="s">
        <v>4450</v>
      </c>
      <c r="C1506" t="s">
        <v>836</v>
      </c>
      <c r="D1506" t="s">
        <v>846</v>
      </c>
      <c r="E1506" s="2">
        <v>3537460</v>
      </c>
      <c r="F1506" t="s">
        <v>4450</v>
      </c>
    </row>
    <row r="1507" spans="1:5" ht="12.75" hidden="1" outlineLevel="1">
      <c r="A1507" s="9"/>
      <c r="B1507" t="s">
        <v>4451</v>
      </c>
      <c r="C1507" t="s">
        <v>836</v>
      </c>
      <c r="D1507" t="s">
        <v>842</v>
      </c>
      <c r="E1507" s="2">
        <v>149860</v>
      </c>
    </row>
    <row r="1508" spans="1:6" ht="12.75" hidden="1" outlineLevel="1">
      <c r="A1508" s="9"/>
      <c r="B1508" t="s">
        <v>4452</v>
      </c>
      <c r="C1508" t="s">
        <v>836</v>
      </c>
      <c r="D1508" t="s">
        <v>846</v>
      </c>
      <c r="E1508" s="2">
        <v>297111</v>
      </c>
      <c r="F1508" t="s">
        <v>4452</v>
      </c>
    </row>
    <row r="1509" spans="1:5" ht="12.75" hidden="1" outlineLevel="1">
      <c r="A1509" s="9"/>
      <c r="B1509" t="s">
        <v>4453</v>
      </c>
      <c r="C1509" t="s">
        <v>836</v>
      </c>
      <c r="D1509" t="s">
        <v>839</v>
      </c>
      <c r="E1509" s="2">
        <v>115446</v>
      </c>
    </row>
    <row r="1510" spans="1:6" ht="12.75" hidden="1" outlineLevel="1">
      <c r="A1510" s="9"/>
      <c r="B1510" t="s">
        <v>4454</v>
      </c>
      <c r="C1510" t="s">
        <v>836</v>
      </c>
      <c r="D1510" t="s">
        <v>857</v>
      </c>
      <c r="E1510" s="2">
        <v>24354</v>
      </c>
      <c r="F1510" t="s">
        <v>4454</v>
      </c>
    </row>
    <row r="1511" spans="1:6" ht="12.75" hidden="1" outlineLevel="1">
      <c r="A1511" s="9"/>
      <c r="B1511" t="s">
        <v>4455</v>
      </c>
      <c r="C1511" t="s">
        <v>836</v>
      </c>
      <c r="D1511" t="s">
        <v>846</v>
      </c>
      <c r="E1511" s="2">
        <v>65120</v>
      </c>
      <c r="F1511" t="s">
        <v>4455</v>
      </c>
    </row>
    <row r="1512" spans="1:6" ht="12.75" hidden="1" outlineLevel="1">
      <c r="A1512" s="9"/>
      <c r="B1512" t="s">
        <v>4456</v>
      </c>
      <c r="C1512" t="s">
        <v>836</v>
      </c>
      <c r="D1512" t="s">
        <v>839</v>
      </c>
      <c r="E1512" s="2">
        <v>175824</v>
      </c>
      <c r="F1512" t="s">
        <v>4456</v>
      </c>
    </row>
    <row r="1513" spans="1:5" ht="12.75" hidden="1" outlineLevel="1">
      <c r="A1513" s="9"/>
      <c r="B1513" t="s">
        <v>4457</v>
      </c>
      <c r="C1513" t="s">
        <v>836</v>
      </c>
      <c r="D1513" t="s">
        <v>956</v>
      </c>
      <c r="E1513" s="2">
        <v>40948</v>
      </c>
    </row>
    <row r="1514" spans="1:5" ht="12.75" hidden="1" outlineLevel="1">
      <c r="A1514" s="9"/>
      <c r="B1514" t="s">
        <v>4458</v>
      </c>
      <c r="C1514" t="s">
        <v>836</v>
      </c>
      <c r="D1514" t="s">
        <v>842</v>
      </c>
      <c r="E1514" s="2">
        <v>450844</v>
      </c>
    </row>
    <row r="1515" spans="1:5" ht="12.75" hidden="1" outlineLevel="1">
      <c r="A1515" s="9"/>
      <c r="B1515" t="s">
        <v>4459</v>
      </c>
      <c r="C1515" t="s">
        <v>836</v>
      </c>
      <c r="D1515" t="s">
        <v>842</v>
      </c>
      <c r="E1515" s="2">
        <v>38412</v>
      </c>
    </row>
    <row r="1516" spans="1:6" ht="12.75" hidden="1" outlineLevel="1">
      <c r="A1516" s="9"/>
      <c r="B1516" t="s">
        <v>4460</v>
      </c>
      <c r="C1516" t="s">
        <v>836</v>
      </c>
      <c r="D1516" t="s">
        <v>957</v>
      </c>
      <c r="E1516" s="2">
        <v>192390</v>
      </c>
      <c r="F1516" t="s">
        <v>4460</v>
      </c>
    </row>
    <row r="1517" spans="1:6" ht="12.75" hidden="1" outlineLevel="1">
      <c r="A1517" s="9"/>
      <c r="B1517" t="s">
        <v>4461</v>
      </c>
      <c r="C1517" t="s">
        <v>836</v>
      </c>
      <c r="D1517" t="s">
        <v>842</v>
      </c>
      <c r="E1517" s="2">
        <v>57456</v>
      </c>
      <c r="F1517" t="s">
        <v>4461</v>
      </c>
    </row>
    <row r="1518" spans="1:5" ht="12.75" hidden="1" outlineLevel="1">
      <c r="A1518" s="9"/>
      <c r="B1518" t="s">
        <v>4462</v>
      </c>
      <c r="C1518" t="s">
        <v>836</v>
      </c>
      <c r="D1518" t="s">
        <v>842</v>
      </c>
      <c r="E1518" s="2">
        <v>224664</v>
      </c>
    </row>
    <row r="1519" spans="1:5" ht="12.75" hidden="1" outlineLevel="1">
      <c r="A1519" s="9"/>
      <c r="B1519" t="s">
        <v>4463</v>
      </c>
      <c r="C1519" t="s">
        <v>836</v>
      </c>
      <c r="D1519" t="s">
        <v>839</v>
      </c>
      <c r="E1519" s="2">
        <v>144225</v>
      </c>
    </row>
    <row r="1520" spans="1:6" ht="12.75" hidden="1" outlineLevel="1">
      <c r="A1520" s="9"/>
      <c r="B1520" t="s">
        <v>4464</v>
      </c>
      <c r="C1520" t="s">
        <v>836</v>
      </c>
      <c r="D1520" t="s">
        <v>857</v>
      </c>
      <c r="E1520" s="2">
        <v>302364</v>
      </c>
      <c r="F1520" t="s">
        <v>4464</v>
      </c>
    </row>
    <row r="1521" spans="1:6" ht="12.75" hidden="1" outlineLevel="1">
      <c r="A1521" s="9"/>
      <c r="B1521" t="s">
        <v>4465</v>
      </c>
      <c r="C1521" t="s">
        <v>836</v>
      </c>
      <c r="D1521" t="s">
        <v>839</v>
      </c>
      <c r="E1521" s="2">
        <v>96015</v>
      </c>
      <c r="F1521" t="s">
        <v>4465</v>
      </c>
    </row>
    <row r="1522" spans="1:14" ht="12.75" hidden="1" outlineLevel="1">
      <c r="A1522" s="9"/>
      <c r="B1522" t="s">
        <v>4466</v>
      </c>
      <c r="C1522" t="s">
        <v>836</v>
      </c>
      <c r="D1522" t="s">
        <v>1141</v>
      </c>
      <c r="E1522" s="2">
        <v>2442990</v>
      </c>
      <c r="F1522" t="s">
        <v>4467</v>
      </c>
      <c r="G1522" t="s">
        <v>1733</v>
      </c>
      <c r="H1522" t="s">
        <v>4468</v>
      </c>
      <c r="I1522" t="s">
        <v>4469</v>
      </c>
      <c r="J1522" t="s">
        <v>4470</v>
      </c>
      <c r="K1522" t="s">
        <v>4471</v>
      </c>
      <c r="L1522" t="s">
        <v>4472</v>
      </c>
      <c r="M1522" t="s">
        <v>4473</v>
      </c>
      <c r="N1522" t="s">
        <v>4474</v>
      </c>
    </row>
    <row r="1523" spans="1:12" ht="12.75" hidden="1" outlineLevel="1">
      <c r="A1523" s="9"/>
      <c r="B1523" t="s">
        <v>4475</v>
      </c>
      <c r="C1523" t="s">
        <v>836</v>
      </c>
      <c r="D1523" t="s">
        <v>1141</v>
      </c>
      <c r="E1523" s="2">
        <v>1379961</v>
      </c>
      <c r="F1523" t="s">
        <v>4476</v>
      </c>
      <c r="G1523" t="s">
        <v>1734</v>
      </c>
      <c r="H1523" t="s">
        <v>4477</v>
      </c>
      <c r="I1523" t="s">
        <v>4478</v>
      </c>
      <c r="J1523" t="s">
        <v>4479</v>
      </c>
      <c r="K1523" t="s">
        <v>4480</v>
      </c>
      <c r="L1523" t="s">
        <v>4481</v>
      </c>
    </row>
    <row r="1524" spans="1:9" ht="12.75" hidden="1" outlineLevel="1">
      <c r="A1524" s="9"/>
      <c r="B1524" t="s">
        <v>4482</v>
      </c>
      <c r="C1524" t="s">
        <v>836</v>
      </c>
      <c r="D1524" t="s">
        <v>1141</v>
      </c>
      <c r="E1524" s="2">
        <v>149430</v>
      </c>
      <c r="F1524" t="s">
        <v>4483</v>
      </c>
      <c r="G1524" t="s">
        <v>1735</v>
      </c>
      <c r="H1524" t="s">
        <v>4484</v>
      </c>
      <c r="I1524" t="s">
        <v>4485</v>
      </c>
    </row>
    <row r="1525" spans="1:6" ht="12.75" hidden="1" outlineLevel="1">
      <c r="A1525" s="9"/>
      <c r="B1525" t="s">
        <v>4486</v>
      </c>
      <c r="C1525" t="s">
        <v>836</v>
      </c>
      <c r="D1525" t="s">
        <v>842</v>
      </c>
      <c r="E1525" s="2">
        <v>8840</v>
      </c>
      <c r="F1525" t="s">
        <v>4486</v>
      </c>
    </row>
    <row r="1526" spans="1:5" ht="12.75" hidden="1" outlineLevel="1">
      <c r="A1526" s="9"/>
      <c r="B1526" t="s">
        <v>4487</v>
      </c>
      <c r="C1526" t="s">
        <v>836</v>
      </c>
      <c r="D1526" t="s">
        <v>857</v>
      </c>
      <c r="E1526" s="2">
        <v>27255</v>
      </c>
    </row>
    <row r="1527" spans="1:5" ht="12.75" hidden="1" outlineLevel="1">
      <c r="A1527" s="9"/>
      <c r="B1527" t="s">
        <v>4488</v>
      </c>
      <c r="C1527" t="s">
        <v>836</v>
      </c>
      <c r="D1527" t="s">
        <v>842</v>
      </c>
      <c r="E1527" s="2">
        <v>351805</v>
      </c>
    </row>
    <row r="1528" spans="1:6" ht="12.75" hidden="1" outlineLevel="1">
      <c r="A1528" s="9"/>
      <c r="B1528" t="s">
        <v>4489</v>
      </c>
      <c r="C1528" t="s">
        <v>836</v>
      </c>
      <c r="D1528" t="s">
        <v>857</v>
      </c>
      <c r="E1528" s="2">
        <v>25064</v>
      </c>
      <c r="F1528" t="s">
        <v>4489</v>
      </c>
    </row>
    <row r="1529" spans="1:6" ht="12.75" hidden="1" outlineLevel="1">
      <c r="A1529" s="9"/>
      <c r="B1529" t="s">
        <v>4490</v>
      </c>
      <c r="C1529" t="s">
        <v>836</v>
      </c>
      <c r="D1529" t="s">
        <v>846</v>
      </c>
      <c r="E1529" s="2">
        <v>103970</v>
      </c>
      <c r="F1529" t="s">
        <v>4490</v>
      </c>
    </row>
    <row r="1530" spans="1:5" ht="12.75" hidden="1" outlineLevel="1">
      <c r="A1530" s="9"/>
      <c r="B1530" t="s">
        <v>4491</v>
      </c>
      <c r="C1530" t="s">
        <v>836</v>
      </c>
      <c r="D1530" t="s">
        <v>839</v>
      </c>
      <c r="E1530" s="2">
        <v>190270</v>
      </c>
    </row>
    <row r="1531" spans="1:6" ht="12.75" hidden="1" outlineLevel="1">
      <c r="A1531" s="9"/>
      <c r="B1531" t="s">
        <v>4492</v>
      </c>
      <c r="C1531" t="s">
        <v>836</v>
      </c>
      <c r="D1531" t="s">
        <v>854</v>
      </c>
      <c r="E1531" s="2">
        <v>5120</v>
      </c>
      <c r="F1531" t="s">
        <v>4492</v>
      </c>
    </row>
    <row r="1532" spans="1:6" ht="12.75" hidden="1" outlineLevel="1">
      <c r="A1532" s="9"/>
      <c r="B1532" t="s">
        <v>4493</v>
      </c>
      <c r="C1532" t="s">
        <v>836</v>
      </c>
      <c r="D1532" t="s">
        <v>839</v>
      </c>
      <c r="E1532" s="2">
        <v>82305</v>
      </c>
      <c r="F1532" t="s">
        <v>4493</v>
      </c>
    </row>
    <row r="1533" spans="1:6" ht="12.75" hidden="1" outlineLevel="1">
      <c r="A1533" s="9"/>
      <c r="B1533" t="s">
        <v>4494</v>
      </c>
      <c r="C1533" t="s">
        <v>836</v>
      </c>
      <c r="D1533" t="s">
        <v>846</v>
      </c>
      <c r="E1533" s="2">
        <v>7980</v>
      </c>
      <c r="F1533" t="s">
        <v>4494</v>
      </c>
    </row>
    <row r="1534" spans="1:6" ht="12.75" hidden="1" outlineLevel="1">
      <c r="A1534" s="9"/>
      <c r="B1534" t="s">
        <v>4495</v>
      </c>
      <c r="C1534" t="s">
        <v>836</v>
      </c>
      <c r="D1534" t="s">
        <v>881</v>
      </c>
      <c r="E1534" s="2">
        <v>1728</v>
      </c>
      <c r="F1534" t="s">
        <v>4496</v>
      </c>
    </row>
    <row r="1535" spans="1:5" ht="12.75" hidden="1" outlineLevel="1">
      <c r="A1535" s="9"/>
      <c r="B1535" t="s">
        <v>4497</v>
      </c>
      <c r="C1535" t="s">
        <v>836</v>
      </c>
      <c r="D1535" t="s">
        <v>916</v>
      </c>
      <c r="E1535" s="2">
        <v>28272</v>
      </c>
    </row>
    <row r="1536" spans="1:6" ht="12.75" hidden="1" outlineLevel="1">
      <c r="A1536" s="9"/>
      <c r="B1536" t="s">
        <v>4498</v>
      </c>
      <c r="C1536" t="s">
        <v>836</v>
      </c>
      <c r="D1536" t="s">
        <v>842</v>
      </c>
      <c r="E1536" s="2">
        <v>2784</v>
      </c>
      <c r="F1536" t="s">
        <v>4498</v>
      </c>
    </row>
    <row r="1537" spans="1:5" ht="12.75" hidden="1" outlineLevel="1">
      <c r="A1537" s="9"/>
      <c r="B1537" t="s">
        <v>4499</v>
      </c>
      <c r="C1537" t="s">
        <v>836</v>
      </c>
      <c r="D1537" t="s">
        <v>842</v>
      </c>
      <c r="E1537" s="2">
        <v>148092</v>
      </c>
    </row>
    <row r="1538" spans="1:5" ht="12.75" hidden="1" outlineLevel="1">
      <c r="A1538" s="9"/>
      <c r="B1538" t="s">
        <v>4500</v>
      </c>
      <c r="C1538" t="s">
        <v>836</v>
      </c>
      <c r="D1538" t="s">
        <v>857</v>
      </c>
      <c r="E1538" s="2">
        <v>15810</v>
      </c>
    </row>
    <row r="1539" spans="1:5" ht="12.75" hidden="1" outlineLevel="1">
      <c r="A1539" s="9"/>
      <c r="B1539" t="s">
        <v>4501</v>
      </c>
      <c r="C1539" t="s">
        <v>836</v>
      </c>
      <c r="D1539" t="s">
        <v>941</v>
      </c>
      <c r="E1539" s="2">
        <v>370620</v>
      </c>
    </row>
    <row r="1540" spans="1:5" ht="12.75" hidden="1" outlineLevel="1">
      <c r="A1540" s="9"/>
      <c r="B1540" t="s">
        <v>4502</v>
      </c>
      <c r="C1540" t="s">
        <v>836</v>
      </c>
      <c r="D1540" t="s">
        <v>842</v>
      </c>
      <c r="E1540" s="2">
        <v>1349</v>
      </c>
    </row>
    <row r="1541" spans="1:5" ht="12.75" hidden="1" outlineLevel="1">
      <c r="A1541" s="9"/>
      <c r="B1541" t="s">
        <v>4503</v>
      </c>
      <c r="C1541" t="s">
        <v>836</v>
      </c>
      <c r="D1541" t="s">
        <v>842</v>
      </c>
      <c r="E1541" s="2">
        <v>103587</v>
      </c>
    </row>
    <row r="1542" spans="1:6" ht="12.75" hidden="1" outlineLevel="1">
      <c r="A1542" s="9"/>
      <c r="B1542" t="s">
        <v>4504</v>
      </c>
      <c r="C1542" t="s">
        <v>836</v>
      </c>
      <c r="D1542" t="s">
        <v>842</v>
      </c>
      <c r="E1542" s="2">
        <v>30134</v>
      </c>
      <c r="F1542" t="s">
        <v>4504</v>
      </c>
    </row>
    <row r="1543" spans="1:5" ht="12.75" hidden="1" outlineLevel="1">
      <c r="A1543" s="9"/>
      <c r="B1543" t="s">
        <v>4505</v>
      </c>
      <c r="C1543" t="s">
        <v>836</v>
      </c>
      <c r="D1543" t="s">
        <v>839</v>
      </c>
      <c r="E1543" s="2">
        <v>67781</v>
      </c>
    </row>
    <row r="1544" spans="1:5" ht="12.75" hidden="1" outlineLevel="1">
      <c r="A1544" s="9"/>
      <c r="B1544" t="s">
        <v>4506</v>
      </c>
      <c r="C1544" t="s">
        <v>836</v>
      </c>
      <c r="D1544" t="s">
        <v>846</v>
      </c>
      <c r="E1544" s="2">
        <v>449430</v>
      </c>
    </row>
    <row r="1545" spans="1:5" ht="12.75" hidden="1" outlineLevel="1">
      <c r="A1545" s="9"/>
      <c r="B1545" t="s">
        <v>4507</v>
      </c>
      <c r="C1545" t="s">
        <v>836</v>
      </c>
      <c r="D1545" t="s">
        <v>842</v>
      </c>
      <c r="E1545" s="2">
        <v>17139</v>
      </c>
    </row>
    <row r="1546" spans="1:6" ht="12.75" hidden="1" outlineLevel="1">
      <c r="A1546" s="9"/>
      <c r="B1546" t="s">
        <v>4508</v>
      </c>
      <c r="C1546" t="s">
        <v>836</v>
      </c>
      <c r="D1546" t="s">
        <v>842</v>
      </c>
      <c r="E1546" s="2">
        <v>16683</v>
      </c>
      <c r="F1546" t="s">
        <v>4508</v>
      </c>
    </row>
    <row r="1547" spans="1:5" ht="12.75" hidden="1" outlineLevel="1">
      <c r="A1547" s="9"/>
      <c r="B1547" t="s">
        <v>4509</v>
      </c>
      <c r="C1547" t="s">
        <v>836</v>
      </c>
      <c r="D1547" t="s">
        <v>846</v>
      </c>
      <c r="E1547" s="2">
        <v>146370</v>
      </c>
    </row>
    <row r="1548" spans="1:6" ht="12.75" hidden="1" outlineLevel="1">
      <c r="A1548" s="9"/>
      <c r="B1548" t="s">
        <v>4510</v>
      </c>
      <c r="C1548" t="s">
        <v>836</v>
      </c>
      <c r="D1548" t="s">
        <v>839</v>
      </c>
      <c r="E1548" s="2">
        <v>1212152</v>
      </c>
      <c r="F1548" t="s">
        <v>4510</v>
      </c>
    </row>
    <row r="1549" spans="1:6" ht="12.75" hidden="1" outlineLevel="1">
      <c r="A1549" s="9"/>
      <c r="B1549" t="s">
        <v>4511</v>
      </c>
      <c r="C1549" t="s">
        <v>836</v>
      </c>
      <c r="D1549" t="s">
        <v>846</v>
      </c>
      <c r="E1549" s="2">
        <v>161745</v>
      </c>
      <c r="F1549" t="s">
        <v>4511</v>
      </c>
    </row>
    <row r="1550" spans="1:6" ht="12.75" hidden="1" outlineLevel="1">
      <c r="A1550" s="9"/>
      <c r="B1550" t="s">
        <v>4512</v>
      </c>
      <c r="C1550" t="s">
        <v>836</v>
      </c>
      <c r="D1550" t="s">
        <v>916</v>
      </c>
      <c r="E1550" s="2">
        <v>187200</v>
      </c>
      <c r="F1550" t="s">
        <v>4512</v>
      </c>
    </row>
    <row r="1551" spans="1:5" ht="12.75" hidden="1" outlineLevel="1">
      <c r="A1551" s="9"/>
      <c r="B1551" t="s">
        <v>4513</v>
      </c>
      <c r="C1551" t="s">
        <v>836</v>
      </c>
      <c r="D1551" t="s">
        <v>842</v>
      </c>
      <c r="E1551" s="2">
        <v>20592</v>
      </c>
    </row>
    <row r="1552" spans="1:6" ht="12.75" hidden="1" outlineLevel="1">
      <c r="A1552" s="9"/>
      <c r="B1552" t="s">
        <v>4514</v>
      </c>
      <c r="C1552" t="s">
        <v>836</v>
      </c>
      <c r="D1552" t="s">
        <v>842</v>
      </c>
      <c r="E1552" s="2">
        <v>35875</v>
      </c>
      <c r="F1552" t="s">
        <v>4514</v>
      </c>
    </row>
    <row r="1553" spans="1:5" ht="12.75" hidden="1" outlineLevel="1">
      <c r="A1553" s="9"/>
      <c r="B1553" t="s">
        <v>4515</v>
      </c>
      <c r="C1553" t="s">
        <v>836</v>
      </c>
      <c r="D1553" t="s">
        <v>842</v>
      </c>
      <c r="E1553" s="2">
        <v>41406</v>
      </c>
    </row>
    <row r="1554" spans="1:6" ht="12.75" hidden="1" outlineLevel="1">
      <c r="A1554" s="9"/>
      <c r="B1554" t="s">
        <v>4516</v>
      </c>
      <c r="C1554" t="s">
        <v>836</v>
      </c>
      <c r="D1554" t="s">
        <v>842</v>
      </c>
      <c r="E1554" s="2">
        <v>62928</v>
      </c>
      <c r="F1554" t="s">
        <v>4516</v>
      </c>
    </row>
    <row r="1555" spans="1:7" ht="12.75" hidden="1" outlineLevel="1">
      <c r="A1555" s="9"/>
      <c r="B1555" t="s">
        <v>4517</v>
      </c>
      <c r="C1555" t="s">
        <v>836</v>
      </c>
      <c r="D1555" t="s">
        <v>1017</v>
      </c>
      <c r="E1555" s="2">
        <v>3570</v>
      </c>
      <c r="F1555" t="s">
        <v>4518</v>
      </c>
      <c r="G1555" t="s">
        <v>1736</v>
      </c>
    </row>
    <row r="1556" spans="1:7" ht="12.75" hidden="1" outlineLevel="1">
      <c r="A1556" s="9"/>
      <c r="B1556" t="s">
        <v>4519</v>
      </c>
      <c r="C1556" t="s">
        <v>836</v>
      </c>
      <c r="D1556" t="s">
        <v>842</v>
      </c>
      <c r="E1556" s="2">
        <v>43365</v>
      </c>
      <c r="F1556" t="s">
        <v>4520</v>
      </c>
      <c r="G1556"/>
    </row>
    <row r="1557" spans="1:12" ht="12.75" hidden="1" outlineLevel="1">
      <c r="A1557" s="9"/>
      <c r="B1557" t="s">
        <v>4521</v>
      </c>
      <c r="C1557" t="s">
        <v>836</v>
      </c>
      <c r="D1557" t="s">
        <v>1141</v>
      </c>
      <c r="E1557" s="2">
        <v>2834464</v>
      </c>
      <c r="F1557" t="s">
        <v>4522</v>
      </c>
      <c r="G1557" t="s">
        <v>1737</v>
      </c>
      <c r="H1557" t="s">
        <v>4523</v>
      </c>
      <c r="I1557" t="s">
        <v>4524</v>
      </c>
      <c r="J1557" t="s">
        <v>4525</v>
      </c>
      <c r="K1557" t="s">
        <v>4526</v>
      </c>
      <c r="L1557" t="s">
        <v>4527</v>
      </c>
    </row>
    <row r="1558" spans="1:7" ht="12.75" hidden="1" outlineLevel="1">
      <c r="A1558" s="9"/>
      <c r="B1558" t="s">
        <v>4528</v>
      </c>
      <c r="C1558" t="s">
        <v>836</v>
      </c>
      <c r="D1558" t="s">
        <v>1017</v>
      </c>
      <c r="E1558" s="2">
        <v>1365976</v>
      </c>
      <c r="F1558" t="s">
        <v>4529</v>
      </c>
      <c r="G1558" t="s">
        <v>1738</v>
      </c>
    </row>
    <row r="1559" spans="1:11" ht="12.75" hidden="1" outlineLevel="1">
      <c r="A1559" s="9"/>
      <c r="B1559" t="s">
        <v>4530</v>
      </c>
      <c r="C1559" t="s">
        <v>836</v>
      </c>
      <c r="D1559" t="s">
        <v>1141</v>
      </c>
      <c r="E1559" s="2">
        <v>16044117</v>
      </c>
      <c r="F1559" t="s">
        <v>4531</v>
      </c>
      <c r="G1559" t="s">
        <v>4532</v>
      </c>
      <c r="H1559" t="s">
        <v>4533</v>
      </c>
      <c r="I1559" t="s">
        <v>4534</v>
      </c>
      <c r="J1559" t="s">
        <v>4535</v>
      </c>
      <c r="K1559" t="s">
        <v>4536</v>
      </c>
    </row>
    <row r="1560" spans="1:7" ht="12.75" hidden="1" outlineLevel="1">
      <c r="A1560" s="9"/>
      <c r="B1560" t="s">
        <v>4537</v>
      </c>
      <c r="C1560" t="s">
        <v>836</v>
      </c>
      <c r="D1560" t="s">
        <v>846</v>
      </c>
      <c r="E1560" s="2">
        <v>2737908</v>
      </c>
      <c r="F1560" t="s">
        <v>4538</v>
      </c>
      <c r="G1560"/>
    </row>
    <row r="1561" spans="1:7" ht="12.75" hidden="1" outlineLevel="1">
      <c r="A1561" s="9"/>
      <c r="B1561" t="s">
        <v>4539</v>
      </c>
      <c r="C1561" t="s">
        <v>836</v>
      </c>
      <c r="D1561" t="s">
        <v>857</v>
      </c>
      <c r="E1561" s="2">
        <v>27440</v>
      </c>
      <c r="F1561" t="s">
        <v>4540</v>
      </c>
      <c r="G1561"/>
    </row>
    <row r="1562" spans="1:7" ht="12.75" hidden="1" outlineLevel="1">
      <c r="A1562" s="9"/>
      <c r="B1562" t="s">
        <v>4541</v>
      </c>
      <c r="C1562" t="s">
        <v>836</v>
      </c>
      <c r="D1562" t="s">
        <v>846</v>
      </c>
      <c r="E1562" s="2">
        <v>896313</v>
      </c>
      <c r="F1562" t="s">
        <v>4541</v>
      </c>
      <c r="G1562"/>
    </row>
    <row r="1563" spans="1:17" ht="12.75" hidden="1" outlineLevel="1">
      <c r="A1563" s="9"/>
      <c r="B1563" t="s">
        <v>4542</v>
      </c>
      <c r="C1563" t="s">
        <v>836</v>
      </c>
      <c r="D1563" t="s">
        <v>1017</v>
      </c>
      <c r="E1563" s="2">
        <v>9221300</v>
      </c>
      <c r="F1563" t="s">
        <v>4543</v>
      </c>
      <c r="G1563" t="s">
        <v>1739</v>
      </c>
      <c r="H1563" t="s">
        <v>4544</v>
      </c>
      <c r="I1563" t="s">
        <v>4545</v>
      </c>
      <c r="J1563" t="s">
        <v>4546</v>
      </c>
      <c r="K1563" t="s">
        <v>4547</v>
      </c>
      <c r="L1563" t="s">
        <v>4548</v>
      </c>
      <c r="M1563" t="s">
        <v>4549</v>
      </c>
      <c r="N1563" t="s">
        <v>4550</v>
      </c>
      <c r="O1563" t="s">
        <v>4551</v>
      </c>
      <c r="P1563" t="s">
        <v>4552</v>
      </c>
      <c r="Q1563" t="s">
        <v>4553</v>
      </c>
    </row>
    <row r="1564" spans="1:6" ht="12.75" hidden="1" outlineLevel="1">
      <c r="A1564" s="9"/>
      <c r="B1564" t="s">
        <v>4554</v>
      </c>
      <c r="C1564" t="s">
        <v>836</v>
      </c>
      <c r="D1564" t="s">
        <v>1213</v>
      </c>
      <c r="E1564" s="2">
        <v>5720400</v>
      </c>
      <c r="F1564" t="s">
        <v>4555</v>
      </c>
    </row>
    <row r="1565" spans="1:7" ht="12.75" hidden="1" outlineLevel="1">
      <c r="A1565" s="9"/>
      <c r="B1565" t="s">
        <v>4556</v>
      </c>
      <c r="C1565" t="s">
        <v>836</v>
      </c>
      <c r="D1565" t="s">
        <v>925</v>
      </c>
      <c r="E1565" s="2">
        <v>724716</v>
      </c>
      <c r="G1565"/>
    </row>
    <row r="1566" spans="1:7" ht="12.75" hidden="1" outlineLevel="1">
      <c r="A1566" s="9"/>
      <c r="B1566" t="s">
        <v>4557</v>
      </c>
      <c r="C1566" t="s">
        <v>836</v>
      </c>
      <c r="D1566" t="s">
        <v>839</v>
      </c>
      <c r="E1566" s="2">
        <v>11576092</v>
      </c>
      <c r="F1566" t="s">
        <v>4558</v>
      </c>
      <c r="G1566"/>
    </row>
    <row r="1567" spans="1:7" ht="12.75" hidden="1" outlineLevel="1">
      <c r="A1567" s="9"/>
      <c r="B1567" t="s">
        <v>4559</v>
      </c>
      <c r="C1567" t="s">
        <v>836</v>
      </c>
      <c r="D1567" t="s">
        <v>846</v>
      </c>
      <c r="E1567" s="2">
        <v>1004980</v>
      </c>
      <c r="F1567" t="s">
        <v>4560</v>
      </c>
      <c r="G1567"/>
    </row>
    <row r="1568" spans="1:7" ht="12.75" hidden="1" outlineLevel="1">
      <c r="A1568" s="9"/>
      <c r="B1568" t="s">
        <v>4561</v>
      </c>
      <c r="C1568" t="s">
        <v>836</v>
      </c>
      <c r="D1568" t="s">
        <v>957</v>
      </c>
      <c r="E1568" s="2">
        <v>211200</v>
      </c>
      <c r="F1568" t="s">
        <v>4562</v>
      </c>
      <c r="G1568"/>
    </row>
    <row r="1569" spans="1:7" ht="12.75" hidden="1" outlineLevel="1">
      <c r="A1569" s="9"/>
      <c r="B1569" t="s">
        <v>4563</v>
      </c>
      <c r="C1569" t="s">
        <v>836</v>
      </c>
      <c r="D1569" t="s">
        <v>985</v>
      </c>
      <c r="E1569" s="2">
        <v>32754</v>
      </c>
      <c r="F1569" t="s">
        <v>4564</v>
      </c>
      <c r="G1569"/>
    </row>
    <row r="1570" spans="1:7" ht="12.75" hidden="1" outlineLevel="1">
      <c r="A1570" s="9"/>
      <c r="B1570" t="s">
        <v>4565</v>
      </c>
      <c r="C1570" t="s">
        <v>836</v>
      </c>
      <c r="D1570" t="s">
        <v>985</v>
      </c>
      <c r="E1570" s="2">
        <v>921564</v>
      </c>
      <c r="F1570" t="s">
        <v>4566</v>
      </c>
      <c r="G1570"/>
    </row>
    <row r="1571" spans="1:7" ht="12.75" hidden="1" outlineLevel="1">
      <c r="A1571" s="9"/>
      <c r="B1571" t="s">
        <v>4567</v>
      </c>
      <c r="C1571" t="s">
        <v>836</v>
      </c>
      <c r="D1571" t="s">
        <v>844</v>
      </c>
      <c r="E1571" s="2">
        <v>4028754</v>
      </c>
      <c r="F1571" t="s">
        <v>4568</v>
      </c>
      <c r="G1571"/>
    </row>
    <row r="1572" spans="1:7" ht="12.75" hidden="1" outlineLevel="1">
      <c r="A1572" s="9"/>
      <c r="B1572" t="s">
        <v>4569</v>
      </c>
      <c r="C1572" t="s">
        <v>836</v>
      </c>
      <c r="D1572" t="s">
        <v>857</v>
      </c>
      <c r="E1572" s="2">
        <v>315704</v>
      </c>
      <c r="F1572" t="s">
        <v>4570</v>
      </c>
      <c r="G1572"/>
    </row>
    <row r="1573" spans="1:14" ht="12.75" hidden="1" outlineLevel="1">
      <c r="A1573" s="9"/>
      <c r="B1573" t="s">
        <v>4414</v>
      </c>
      <c r="C1573" t="s">
        <v>862</v>
      </c>
      <c r="D1573" t="s">
        <v>1070</v>
      </c>
      <c r="E1573" s="2">
        <v>28736154</v>
      </c>
      <c r="F1573" t="s">
        <v>4529</v>
      </c>
      <c r="G1573" t="s">
        <v>4476</v>
      </c>
      <c r="H1573" t="s">
        <v>4571</v>
      </c>
      <c r="I1573" t="s">
        <v>4572</v>
      </c>
      <c r="J1573" t="s">
        <v>4481</v>
      </c>
      <c r="K1573" t="s">
        <v>4573</v>
      </c>
      <c r="L1573" t="s">
        <v>4574</v>
      </c>
      <c r="M1573" t="s">
        <v>4575</v>
      </c>
      <c r="N1573" t="s">
        <v>4576</v>
      </c>
    </row>
    <row r="1574" spans="1:7" ht="12.75" hidden="1" outlineLevel="1">
      <c r="A1574" s="9"/>
      <c r="B1574" t="s">
        <v>4430</v>
      </c>
      <c r="C1574" t="s">
        <v>862</v>
      </c>
      <c r="D1574" t="s">
        <v>842</v>
      </c>
      <c r="E1574" s="2">
        <v>741</v>
      </c>
      <c r="F1574" t="s">
        <v>4431</v>
      </c>
      <c r="G1574"/>
    </row>
    <row r="1575" spans="1:7" ht="12.75" hidden="1" outlineLevel="1">
      <c r="A1575" s="9"/>
      <c r="B1575" t="s">
        <v>4577</v>
      </c>
      <c r="C1575" t="s">
        <v>862</v>
      </c>
      <c r="D1575" t="s">
        <v>985</v>
      </c>
      <c r="E1575" s="2">
        <v>33984</v>
      </c>
      <c r="F1575" t="s">
        <v>4578</v>
      </c>
      <c r="G1575"/>
    </row>
    <row r="1576" spans="1:5" ht="12.75" hidden="1" outlineLevel="1">
      <c r="A1576" s="9"/>
      <c r="B1576" t="s">
        <v>4439</v>
      </c>
      <c r="C1576" t="s">
        <v>862</v>
      </c>
      <c r="D1576" t="s">
        <v>846</v>
      </c>
      <c r="E1576" s="2">
        <v>1347532</v>
      </c>
    </row>
    <row r="1577" spans="1:5" ht="12.75" hidden="1" outlineLevel="1">
      <c r="A1577" s="9"/>
      <c r="B1577" t="s">
        <v>4579</v>
      </c>
      <c r="C1577" t="s">
        <v>862</v>
      </c>
      <c r="D1577" t="s">
        <v>842</v>
      </c>
      <c r="E1577" s="2">
        <v>857440</v>
      </c>
    </row>
    <row r="1578" spans="1:6" ht="12.75" hidden="1" outlineLevel="1">
      <c r="A1578" s="9"/>
      <c r="B1578" t="s">
        <v>4580</v>
      </c>
      <c r="C1578" t="s">
        <v>862</v>
      </c>
      <c r="D1578" t="s">
        <v>846</v>
      </c>
      <c r="E1578" s="2">
        <v>280202</v>
      </c>
      <c r="F1578" t="s">
        <v>4580</v>
      </c>
    </row>
    <row r="1579" spans="1:6" ht="12.75" hidden="1" outlineLevel="1">
      <c r="A1579" s="9"/>
      <c r="B1579" t="s">
        <v>4419</v>
      </c>
      <c r="C1579" t="s">
        <v>862</v>
      </c>
      <c r="D1579" t="s">
        <v>842</v>
      </c>
      <c r="E1579" s="2">
        <v>4320</v>
      </c>
      <c r="F1579" t="s">
        <v>4419</v>
      </c>
    </row>
    <row r="1580" spans="1:5" ht="12.75" hidden="1" outlineLevel="1">
      <c r="A1580" s="9"/>
      <c r="B1580" t="s">
        <v>4581</v>
      </c>
      <c r="C1580" t="s">
        <v>862</v>
      </c>
      <c r="D1580" t="s">
        <v>842</v>
      </c>
      <c r="E1580" s="2">
        <v>15390</v>
      </c>
    </row>
    <row r="1581" spans="1:6" ht="12.75" hidden="1" outlineLevel="1">
      <c r="A1581" s="9"/>
      <c r="B1581" t="s">
        <v>4415</v>
      </c>
      <c r="C1581" t="s">
        <v>862</v>
      </c>
      <c r="D1581" t="s">
        <v>857</v>
      </c>
      <c r="E1581" s="2">
        <v>188298</v>
      </c>
      <c r="F1581" t="s">
        <v>4415</v>
      </c>
    </row>
    <row r="1582" spans="1:6" ht="12.75" hidden="1" outlineLevel="1">
      <c r="A1582" s="9"/>
      <c r="B1582" t="s">
        <v>4445</v>
      </c>
      <c r="C1582" t="s">
        <v>862</v>
      </c>
      <c r="D1582" t="s">
        <v>878</v>
      </c>
      <c r="E1582" s="2">
        <v>29187</v>
      </c>
      <c r="F1582" t="s">
        <v>4445</v>
      </c>
    </row>
    <row r="1583" spans="1:5" ht="12.75" hidden="1" outlineLevel="1">
      <c r="A1583" s="9"/>
      <c r="B1583" t="s">
        <v>4582</v>
      </c>
      <c r="C1583" t="s">
        <v>862</v>
      </c>
      <c r="D1583" t="s">
        <v>955</v>
      </c>
      <c r="E1583" s="2">
        <v>301824</v>
      </c>
    </row>
    <row r="1584" spans="1:5" ht="12.75" hidden="1" outlineLevel="1">
      <c r="A1584" s="9"/>
      <c r="B1584" t="s">
        <v>4583</v>
      </c>
      <c r="C1584" t="s">
        <v>862</v>
      </c>
      <c r="D1584" t="s">
        <v>1186</v>
      </c>
      <c r="E1584" s="2">
        <v>295590</v>
      </c>
    </row>
    <row r="1585" spans="1:6" ht="12.75" hidden="1" outlineLevel="1">
      <c r="A1585" s="9"/>
      <c r="B1585" t="s">
        <v>4584</v>
      </c>
      <c r="C1585" t="s">
        <v>862</v>
      </c>
      <c r="D1585" t="s">
        <v>842</v>
      </c>
      <c r="E1585" s="2">
        <v>212860</v>
      </c>
      <c r="F1585" t="s">
        <v>4584</v>
      </c>
    </row>
    <row r="1586" spans="1:6" ht="12.75" hidden="1" outlineLevel="1">
      <c r="A1586" s="9"/>
      <c r="B1586" t="s">
        <v>4450</v>
      </c>
      <c r="C1586" t="s">
        <v>862</v>
      </c>
      <c r="D1586" t="s">
        <v>846</v>
      </c>
      <c r="E1586" s="2">
        <v>51107</v>
      </c>
      <c r="F1586" t="s">
        <v>4450</v>
      </c>
    </row>
    <row r="1587" spans="1:5" ht="12.75" hidden="1" outlineLevel="1">
      <c r="A1587" s="9"/>
      <c r="B1587" t="s">
        <v>4453</v>
      </c>
      <c r="C1587" t="s">
        <v>862</v>
      </c>
      <c r="D1587" t="s">
        <v>857</v>
      </c>
      <c r="E1587" s="2">
        <v>28420</v>
      </c>
    </row>
    <row r="1588" spans="1:6" ht="12.75" hidden="1" outlineLevel="1">
      <c r="A1588" s="9"/>
      <c r="B1588" t="s">
        <v>4454</v>
      </c>
      <c r="C1588" t="s">
        <v>862</v>
      </c>
      <c r="D1588" t="s">
        <v>857</v>
      </c>
      <c r="E1588" s="2">
        <v>63801</v>
      </c>
      <c r="F1588" t="s">
        <v>4454</v>
      </c>
    </row>
    <row r="1589" spans="1:6" ht="12.75" hidden="1" outlineLevel="1">
      <c r="A1589" s="9"/>
      <c r="B1589" t="s">
        <v>4456</v>
      </c>
      <c r="C1589" t="s">
        <v>862</v>
      </c>
      <c r="D1589" t="s">
        <v>839</v>
      </c>
      <c r="E1589" s="2">
        <v>539448</v>
      </c>
      <c r="F1589" t="s">
        <v>4456</v>
      </c>
    </row>
    <row r="1590" spans="1:5" ht="12.75" hidden="1" outlineLevel="1">
      <c r="A1590" s="9"/>
      <c r="B1590" t="s">
        <v>4457</v>
      </c>
      <c r="C1590" t="s">
        <v>862</v>
      </c>
      <c r="D1590" t="s">
        <v>881</v>
      </c>
      <c r="E1590" s="2">
        <v>4380</v>
      </c>
    </row>
    <row r="1591" spans="1:6" ht="12.75" hidden="1" outlineLevel="1">
      <c r="A1591" s="9"/>
      <c r="B1591" t="s">
        <v>4558</v>
      </c>
      <c r="C1591" t="s">
        <v>862</v>
      </c>
      <c r="D1591" t="s">
        <v>842</v>
      </c>
      <c r="E1591" s="2">
        <v>254752</v>
      </c>
      <c r="F1591" t="s">
        <v>4558</v>
      </c>
    </row>
    <row r="1592" spans="1:5" ht="12.75" hidden="1" outlineLevel="1">
      <c r="A1592" s="9"/>
      <c r="B1592" t="s">
        <v>4458</v>
      </c>
      <c r="C1592" t="s">
        <v>862</v>
      </c>
      <c r="D1592" t="s">
        <v>842</v>
      </c>
      <c r="E1592" s="2">
        <v>273624</v>
      </c>
    </row>
    <row r="1593" spans="1:6" ht="12.75" hidden="1" outlineLevel="1">
      <c r="A1593" s="9"/>
      <c r="B1593" t="s">
        <v>4585</v>
      </c>
      <c r="C1593" t="s">
        <v>862</v>
      </c>
      <c r="D1593" t="s">
        <v>1186</v>
      </c>
      <c r="E1593" s="2">
        <v>968</v>
      </c>
      <c r="F1593" t="s">
        <v>4450</v>
      </c>
    </row>
    <row r="1594" spans="1:5" ht="12.75" hidden="1" outlineLevel="1">
      <c r="A1594" s="9"/>
      <c r="B1594" t="s">
        <v>4459</v>
      </c>
      <c r="C1594" t="s">
        <v>862</v>
      </c>
      <c r="D1594" t="s">
        <v>842</v>
      </c>
      <c r="E1594" s="2">
        <v>50666</v>
      </c>
    </row>
    <row r="1595" spans="1:6" ht="12.75" hidden="1" outlineLevel="1">
      <c r="A1595" s="9"/>
      <c r="B1595" t="s">
        <v>4460</v>
      </c>
      <c r="C1595" t="s">
        <v>862</v>
      </c>
      <c r="D1595" t="s">
        <v>1151</v>
      </c>
      <c r="E1595" s="2">
        <v>103335</v>
      </c>
      <c r="F1595" t="s">
        <v>4460</v>
      </c>
    </row>
    <row r="1596" spans="1:6" ht="12.75" hidden="1" outlineLevel="1">
      <c r="A1596" s="9"/>
      <c r="B1596" t="s">
        <v>4586</v>
      </c>
      <c r="C1596" t="s">
        <v>862</v>
      </c>
      <c r="D1596" t="s">
        <v>857</v>
      </c>
      <c r="E1596" s="2">
        <v>116144</v>
      </c>
      <c r="F1596" t="s">
        <v>4586</v>
      </c>
    </row>
    <row r="1597" spans="1:6" ht="12.75" hidden="1" outlineLevel="1">
      <c r="A1597" s="9"/>
      <c r="B1597" t="s">
        <v>4587</v>
      </c>
      <c r="C1597" t="s">
        <v>862</v>
      </c>
      <c r="D1597" t="s">
        <v>842</v>
      </c>
      <c r="E1597" s="2">
        <v>78255</v>
      </c>
      <c r="F1597" t="s">
        <v>4587</v>
      </c>
    </row>
    <row r="1598" spans="1:5" ht="12.75" hidden="1" outlineLevel="1">
      <c r="A1598" s="9"/>
      <c r="B1598" t="s">
        <v>4462</v>
      </c>
      <c r="C1598" t="s">
        <v>862</v>
      </c>
      <c r="D1598" t="s">
        <v>842</v>
      </c>
      <c r="E1598" s="2">
        <v>566519</v>
      </c>
    </row>
    <row r="1599" spans="1:5" ht="12.75" hidden="1" outlineLevel="1">
      <c r="A1599" s="9"/>
      <c r="B1599" t="s">
        <v>4463</v>
      </c>
      <c r="C1599" t="s">
        <v>862</v>
      </c>
      <c r="D1599" t="s">
        <v>1186</v>
      </c>
      <c r="E1599" s="2">
        <v>154712</v>
      </c>
    </row>
    <row r="1600" spans="1:6" ht="12.75" hidden="1" outlineLevel="1">
      <c r="A1600" s="9"/>
      <c r="B1600" t="s">
        <v>4464</v>
      </c>
      <c r="C1600" t="s">
        <v>862</v>
      </c>
      <c r="D1600" t="s">
        <v>857</v>
      </c>
      <c r="E1600" s="2">
        <v>107004</v>
      </c>
      <c r="F1600" t="s">
        <v>4464</v>
      </c>
    </row>
    <row r="1601" spans="1:6" ht="12.75" hidden="1" outlineLevel="1">
      <c r="A1601" s="9"/>
      <c r="B1601" t="s">
        <v>4465</v>
      </c>
      <c r="C1601" t="s">
        <v>862</v>
      </c>
      <c r="D1601" t="s">
        <v>842</v>
      </c>
      <c r="E1601" s="2">
        <v>62155</v>
      </c>
      <c r="F1601" t="s">
        <v>4465</v>
      </c>
    </row>
    <row r="1602" spans="1:6" ht="12.75" hidden="1" outlineLevel="1">
      <c r="A1602" s="9"/>
      <c r="B1602" t="s">
        <v>4588</v>
      </c>
      <c r="C1602" t="s">
        <v>862</v>
      </c>
      <c r="D1602" t="s">
        <v>839</v>
      </c>
      <c r="E1602" s="2">
        <v>1452238</v>
      </c>
      <c r="F1602" t="s">
        <v>4589</v>
      </c>
    </row>
    <row r="1603" spans="1:6" ht="12.75" hidden="1" outlineLevel="1">
      <c r="A1603" s="9"/>
      <c r="B1603" t="s">
        <v>4590</v>
      </c>
      <c r="C1603" t="s">
        <v>862</v>
      </c>
      <c r="D1603" t="s">
        <v>842</v>
      </c>
      <c r="E1603" s="2">
        <v>367452</v>
      </c>
      <c r="F1603" t="s">
        <v>4590</v>
      </c>
    </row>
    <row r="1604" spans="1:5" ht="12.75" hidden="1" outlineLevel="1">
      <c r="A1604" s="9"/>
      <c r="B1604" t="s">
        <v>4591</v>
      </c>
      <c r="C1604" t="s">
        <v>862</v>
      </c>
      <c r="D1604" t="s">
        <v>925</v>
      </c>
      <c r="E1604" s="2">
        <v>1334</v>
      </c>
    </row>
    <row r="1605" spans="1:6" ht="12.75" hidden="1" outlineLevel="1">
      <c r="A1605" s="9"/>
      <c r="B1605" t="s">
        <v>4492</v>
      </c>
      <c r="C1605" t="s">
        <v>862</v>
      </c>
      <c r="D1605" t="s">
        <v>854</v>
      </c>
      <c r="E1605" s="2">
        <v>15912</v>
      </c>
      <c r="F1605" t="s">
        <v>4492</v>
      </c>
    </row>
    <row r="1606" spans="1:6" ht="12.75" hidden="1" outlineLevel="1">
      <c r="A1606" s="9"/>
      <c r="B1606" t="s">
        <v>4493</v>
      </c>
      <c r="C1606" t="s">
        <v>862</v>
      </c>
      <c r="D1606" t="s">
        <v>839</v>
      </c>
      <c r="E1606" s="2">
        <v>93896</v>
      </c>
      <c r="F1606" t="s">
        <v>4493</v>
      </c>
    </row>
    <row r="1607" spans="1:5" ht="12.75" hidden="1" outlineLevel="1">
      <c r="A1607" s="9"/>
      <c r="B1607" t="s">
        <v>4592</v>
      </c>
      <c r="C1607" t="s">
        <v>862</v>
      </c>
      <c r="D1607" t="s">
        <v>842</v>
      </c>
      <c r="E1607" s="2">
        <v>507472</v>
      </c>
    </row>
    <row r="1608" spans="1:5" ht="12.75" hidden="1" outlineLevel="1">
      <c r="A1608" s="9"/>
      <c r="B1608" t="s">
        <v>4593</v>
      </c>
      <c r="C1608" t="s">
        <v>862</v>
      </c>
      <c r="D1608" t="s">
        <v>842</v>
      </c>
      <c r="E1608" s="2">
        <v>241956</v>
      </c>
    </row>
    <row r="1609" spans="1:5" ht="12.75" hidden="1" outlineLevel="1">
      <c r="A1609" s="9"/>
      <c r="B1609" t="s">
        <v>4594</v>
      </c>
      <c r="C1609" t="s">
        <v>862</v>
      </c>
      <c r="D1609" t="s">
        <v>839</v>
      </c>
      <c r="E1609" s="2">
        <v>4201626</v>
      </c>
    </row>
    <row r="1610" spans="1:6" ht="12.75" hidden="1" outlineLevel="1">
      <c r="A1610" s="9"/>
      <c r="B1610" t="s">
        <v>4498</v>
      </c>
      <c r="C1610" t="s">
        <v>862</v>
      </c>
      <c r="D1610" t="s">
        <v>854</v>
      </c>
      <c r="E1610" s="2">
        <v>2772</v>
      </c>
      <c r="F1610" t="s">
        <v>4498</v>
      </c>
    </row>
    <row r="1611" spans="1:6" ht="12.75" hidden="1" outlineLevel="1">
      <c r="A1611" s="9"/>
      <c r="B1611" t="s">
        <v>4595</v>
      </c>
      <c r="C1611" t="s">
        <v>862</v>
      </c>
      <c r="D1611" t="s">
        <v>839</v>
      </c>
      <c r="E1611" s="2">
        <v>651301</v>
      </c>
      <c r="F1611" t="s">
        <v>4595</v>
      </c>
    </row>
    <row r="1612" spans="1:6" ht="12.75" hidden="1" outlineLevel="1">
      <c r="A1612" s="9"/>
      <c r="B1612" t="s">
        <v>4596</v>
      </c>
      <c r="C1612" t="s">
        <v>862</v>
      </c>
      <c r="D1612" t="s">
        <v>857</v>
      </c>
      <c r="E1612" s="2">
        <v>659861</v>
      </c>
      <c r="F1612" t="s">
        <v>4596</v>
      </c>
    </row>
    <row r="1613" spans="1:5" ht="12.75" hidden="1" outlineLevel="1">
      <c r="A1613" s="9"/>
      <c r="B1613" t="s">
        <v>4597</v>
      </c>
      <c r="C1613" t="s">
        <v>862</v>
      </c>
      <c r="D1613" t="s">
        <v>842</v>
      </c>
      <c r="E1613" s="2">
        <v>79788</v>
      </c>
    </row>
    <row r="1614" spans="1:5" ht="12.75" hidden="1" outlineLevel="1">
      <c r="A1614" s="9"/>
      <c r="B1614" t="s">
        <v>4598</v>
      </c>
      <c r="C1614" t="s">
        <v>862</v>
      </c>
      <c r="D1614" t="s">
        <v>842</v>
      </c>
      <c r="E1614" s="2">
        <v>492400</v>
      </c>
    </row>
    <row r="1615" spans="1:5" ht="12.75" hidden="1" outlineLevel="1">
      <c r="A1615" s="9"/>
      <c r="B1615" t="s">
        <v>4599</v>
      </c>
      <c r="C1615" t="s">
        <v>862</v>
      </c>
      <c r="D1615" t="s">
        <v>839</v>
      </c>
      <c r="E1615" s="2">
        <v>1204416</v>
      </c>
    </row>
    <row r="1616" spans="1:6" ht="12.75" hidden="1" outlineLevel="1">
      <c r="A1616" s="9"/>
      <c r="B1616" t="s">
        <v>4600</v>
      </c>
      <c r="C1616" t="s">
        <v>862</v>
      </c>
      <c r="D1616" t="s">
        <v>842</v>
      </c>
      <c r="E1616" s="2">
        <v>170808</v>
      </c>
      <c r="F1616" t="s">
        <v>4600</v>
      </c>
    </row>
    <row r="1617" spans="1:5" ht="12.75" hidden="1" outlineLevel="1">
      <c r="A1617" s="9"/>
      <c r="B1617" t="s">
        <v>4601</v>
      </c>
      <c r="C1617" t="s">
        <v>862</v>
      </c>
      <c r="D1617" t="s">
        <v>842</v>
      </c>
      <c r="E1617" s="2">
        <v>51340</v>
      </c>
    </row>
    <row r="1618" spans="1:6" ht="12.75" hidden="1" outlineLevel="1">
      <c r="A1618" s="9"/>
      <c r="B1618" t="s">
        <v>4504</v>
      </c>
      <c r="C1618" t="s">
        <v>862</v>
      </c>
      <c r="D1618" t="s">
        <v>842</v>
      </c>
      <c r="E1618" s="2">
        <v>2914</v>
      </c>
      <c r="F1618" t="s">
        <v>4504</v>
      </c>
    </row>
    <row r="1619" spans="1:5" ht="12.75" hidden="1" outlineLevel="1">
      <c r="A1619" s="9"/>
      <c r="B1619" t="s">
        <v>4506</v>
      </c>
      <c r="C1619" t="s">
        <v>862</v>
      </c>
      <c r="D1619" t="s">
        <v>846</v>
      </c>
      <c r="E1619" s="2">
        <v>1054193</v>
      </c>
    </row>
    <row r="1620" spans="1:6" ht="12.75" hidden="1" outlineLevel="1">
      <c r="A1620" s="9"/>
      <c r="B1620" t="s">
        <v>4508</v>
      </c>
      <c r="C1620" t="s">
        <v>862</v>
      </c>
      <c r="D1620" t="s">
        <v>842</v>
      </c>
      <c r="E1620" s="2">
        <v>1872</v>
      </c>
      <c r="F1620" t="s">
        <v>4508</v>
      </c>
    </row>
    <row r="1621" spans="1:6" ht="12.75" hidden="1" outlineLevel="1">
      <c r="A1621" s="9"/>
      <c r="B1621" t="s">
        <v>4511</v>
      </c>
      <c r="C1621" t="s">
        <v>862</v>
      </c>
      <c r="D1621" t="s">
        <v>846</v>
      </c>
      <c r="E1621" s="2">
        <v>144640</v>
      </c>
      <c r="F1621" t="s">
        <v>4511</v>
      </c>
    </row>
    <row r="1622" spans="1:6" ht="12.75" hidden="1" outlineLevel="1">
      <c r="A1622" s="9"/>
      <c r="B1622" t="s">
        <v>4519</v>
      </c>
      <c r="C1622" t="s">
        <v>862</v>
      </c>
      <c r="D1622" t="s">
        <v>842</v>
      </c>
      <c r="E1622" s="2">
        <v>151217</v>
      </c>
      <c r="F1622" t="s">
        <v>4520</v>
      </c>
    </row>
    <row r="1623" spans="1:6" ht="12.75" hidden="1" outlineLevel="1">
      <c r="A1623" s="9"/>
      <c r="B1623" t="s">
        <v>4602</v>
      </c>
      <c r="C1623" t="s">
        <v>862</v>
      </c>
      <c r="D1623" t="s">
        <v>842</v>
      </c>
      <c r="E1623" s="2">
        <v>78195</v>
      </c>
      <c r="F1623" t="s">
        <v>4441</v>
      </c>
    </row>
    <row r="1624" spans="1:5" ht="12.75" hidden="1" outlineLevel="1">
      <c r="A1624" s="9"/>
      <c r="B1624" t="s">
        <v>4603</v>
      </c>
      <c r="C1624" t="s">
        <v>862</v>
      </c>
      <c r="D1624" t="s">
        <v>842</v>
      </c>
      <c r="E1624" s="2">
        <v>410392</v>
      </c>
    </row>
    <row r="1625" spans="1:12" ht="12.75" hidden="1" outlineLevel="1">
      <c r="A1625" s="9"/>
      <c r="B1625" t="s">
        <v>4604</v>
      </c>
      <c r="C1625" t="s">
        <v>862</v>
      </c>
      <c r="D1625" t="s">
        <v>1141</v>
      </c>
      <c r="E1625" s="2">
        <v>8090495</v>
      </c>
      <c r="F1625" t="s">
        <v>4605</v>
      </c>
      <c r="G1625" t="s">
        <v>1740</v>
      </c>
      <c r="H1625" t="s">
        <v>4606</v>
      </c>
      <c r="I1625" t="s">
        <v>4607</v>
      </c>
      <c r="J1625" t="s">
        <v>4608</v>
      </c>
      <c r="K1625" t="s">
        <v>4609</v>
      </c>
      <c r="L1625" t="s">
        <v>4610</v>
      </c>
    </row>
    <row r="1626" spans="1:7" ht="12.75" hidden="1" outlineLevel="1">
      <c r="A1626" s="9"/>
      <c r="B1626" t="s">
        <v>4611</v>
      </c>
      <c r="C1626" t="s">
        <v>862</v>
      </c>
      <c r="D1626" t="s">
        <v>839</v>
      </c>
      <c r="E1626" s="2">
        <v>752352</v>
      </c>
      <c r="F1626" t="s">
        <v>4611</v>
      </c>
      <c r="G1626"/>
    </row>
    <row r="1627" spans="1:7" ht="12.75" hidden="1" outlineLevel="1">
      <c r="A1627" s="9"/>
      <c r="B1627" t="s">
        <v>4612</v>
      </c>
      <c r="C1627" t="s">
        <v>862</v>
      </c>
      <c r="D1627" t="s">
        <v>941</v>
      </c>
      <c r="E1627" s="2">
        <v>350817</v>
      </c>
      <c r="F1627" t="s">
        <v>4612</v>
      </c>
      <c r="G1627"/>
    </row>
    <row r="1628" spans="1:7" ht="12.75" hidden="1" outlineLevel="1">
      <c r="A1628" s="9"/>
      <c r="B1628" t="s">
        <v>4613</v>
      </c>
      <c r="C1628" t="s">
        <v>862</v>
      </c>
      <c r="D1628" t="s">
        <v>1017</v>
      </c>
      <c r="E1628" s="2">
        <v>438918</v>
      </c>
      <c r="F1628" t="s">
        <v>4614</v>
      </c>
      <c r="G1628" t="s">
        <v>1741</v>
      </c>
    </row>
    <row r="1629" spans="1:10" ht="12.75" hidden="1" outlineLevel="1">
      <c r="A1629" s="9"/>
      <c r="B1629" t="s">
        <v>4554</v>
      </c>
      <c r="C1629" t="s">
        <v>862</v>
      </c>
      <c r="D1629" t="s">
        <v>1017</v>
      </c>
      <c r="E1629" s="2">
        <v>7149130</v>
      </c>
      <c r="F1629" t="s">
        <v>4615</v>
      </c>
      <c r="G1629" t="s">
        <v>1742</v>
      </c>
      <c r="H1629" t="s">
        <v>4616</v>
      </c>
      <c r="I1629" t="s">
        <v>4547</v>
      </c>
      <c r="J1629" t="s">
        <v>4555</v>
      </c>
    </row>
    <row r="1630" spans="1:11" ht="12.75" hidden="1" outlineLevel="1">
      <c r="A1630" s="9"/>
      <c r="B1630" t="s">
        <v>4557</v>
      </c>
      <c r="C1630" t="s">
        <v>862</v>
      </c>
      <c r="D1630" t="s">
        <v>1141</v>
      </c>
      <c r="E1630" s="2">
        <v>11283975</v>
      </c>
      <c r="F1630" t="s">
        <v>4617</v>
      </c>
      <c r="G1630" t="s">
        <v>1743</v>
      </c>
      <c r="H1630" t="s">
        <v>4618</v>
      </c>
      <c r="I1630" t="s">
        <v>4619</v>
      </c>
      <c r="J1630" t="s">
        <v>4620</v>
      </c>
      <c r="K1630" t="s">
        <v>4541</v>
      </c>
    </row>
    <row r="1631" spans="1:6" ht="12.75" hidden="1" outlineLevel="1">
      <c r="A1631" s="9"/>
      <c r="B1631" t="s">
        <v>4621</v>
      </c>
      <c r="C1631" t="s">
        <v>862</v>
      </c>
      <c r="D1631" t="s">
        <v>1151</v>
      </c>
      <c r="E1631" s="2">
        <v>1715220</v>
      </c>
      <c r="F1631" t="s">
        <v>4622</v>
      </c>
    </row>
    <row r="1632" spans="1:6" ht="12.75" hidden="1" outlineLevel="1">
      <c r="A1632" s="9"/>
      <c r="B1632" t="s">
        <v>4559</v>
      </c>
      <c r="C1632" t="s">
        <v>862</v>
      </c>
      <c r="D1632" t="s">
        <v>955</v>
      </c>
      <c r="E1632" s="2">
        <v>39072</v>
      </c>
      <c r="F1632" t="s">
        <v>4560</v>
      </c>
    </row>
    <row r="1633" spans="1:6" ht="12.75" hidden="1" outlineLevel="1">
      <c r="A1633" s="9"/>
      <c r="B1633" t="s">
        <v>4561</v>
      </c>
      <c r="C1633" t="s">
        <v>862</v>
      </c>
      <c r="D1633" t="s">
        <v>839</v>
      </c>
      <c r="E1633" s="2">
        <v>2370418</v>
      </c>
      <c r="F1633" t="s">
        <v>4562</v>
      </c>
    </row>
    <row r="1634" spans="1:6" ht="12.75" hidden="1" outlineLevel="1">
      <c r="A1634" s="9"/>
      <c r="B1634" t="s">
        <v>4563</v>
      </c>
      <c r="C1634" t="s">
        <v>862</v>
      </c>
      <c r="D1634" t="s">
        <v>1151</v>
      </c>
      <c r="E1634" s="2">
        <v>840155</v>
      </c>
      <c r="F1634" t="s">
        <v>4564</v>
      </c>
    </row>
    <row r="1635" spans="1:6" ht="12.75" hidden="1" outlineLevel="1">
      <c r="A1635" s="9"/>
      <c r="B1635" t="s">
        <v>4623</v>
      </c>
      <c r="C1635" t="s">
        <v>862</v>
      </c>
      <c r="D1635" t="s">
        <v>842</v>
      </c>
      <c r="E1635" s="2">
        <v>85056</v>
      </c>
      <c r="F1635" t="s">
        <v>4623</v>
      </c>
    </row>
    <row r="1636" spans="1:6" ht="12.75" hidden="1" outlineLevel="1">
      <c r="A1636" s="9"/>
      <c r="B1636" t="s">
        <v>4624</v>
      </c>
      <c r="C1636" t="s">
        <v>862</v>
      </c>
      <c r="D1636" t="s">
        <v>849</v>
      </c>
      <c r="E1636" s="2">
        <v>145002</v>
      </c>
      <c r="F1636" t="s">
        <v>4624</v>
      </c>
    </row>
    <row r="1637" spans="1:5" ht="12.75" collapsed="1">
      <c r="A1637" s="9" t="s">
        <v>2606</v>
      </c>
      <c r="D1637" s="9">
        <f>COUNTA(D1638:D1680)</f>
        <v>43</v>
      </c>
      <c r="E1637" s="10">
        <f>SUM(E1638:E1680)</f>
        <v>173845851</v>
      </c>
    </row>
    <row r="1638" spans="1:6" ht="12.75" hidden="1" outlineLevel="1">
      <c r="A1638" s="9"/>
      <c r="B1638" t="s">
        <v>2607</v>
      </c>
      <c r="C1638" t="s">
        <v>836</v>
      </c>
      <c r="D1638" t="s">
        <v>839</v>
      </c>
      <c r="E1638" s="2">
        <v>4417380</v>
      </c>
      <c r="F1638" t="s">
        <v>2607</v>
      </c>
    </row>
    <row r="1639" spans="1:6" ht="12.75" hidden="1" outlineLevel="1">
      <c r="A1639" s="9"/>
      <c r="B1639" t="s">
        <v>2608</v>
      </c>
      <c r="C1639" t="s">
        <v>836</v>
      </c>
      <c r="D1639" t="s">
        <v>1251</v>
      </c>
      <c r="E1639" s="2">
        <v>303255</v>
      </c>
      <c r="F1639" t="s">
        <v>2608</v>
      </c>
    </row>
    <row r="1640" spans="1:6" ht="12.75" hidden="1" outlineLevel="1">
      <c r="A1640" s="9"/>
      <c r="B1640" t="s">
        <v>2609</v>
      </c>
      <c r="C1640" t="s">
        <v>836</v>
      </c>
      <c r="D1640" t="s">
        <v>886</v>
      </c>
      <c r="E1640" s="2">
        <v>575424</v>
      </c>
      <c r="F1640" t="s">
        <v>2609</v>
      </c>
    </row>
    <row r="1641" spans="1:12" ht="12.75" hidden="1" outlineLevel="1">
      <c r="A1641" s="9"/>
      <c r="B1641" t="s">
        <v>2610</v>
      </c>
      <c r="C1641" t="s">
        <v>836</v>
      </c>
      <c r="D1641" t="s">
        <v>1017</v>
      </c>
      <c r="E1641" s="2">
        <v>14000194</v>
      </c>
      <c r="F1641" t="s">
        <v>2611</v>
      </c>
      <c r="G1641" t="s">
        <v>1744</v>
      </c>
      <c r="H1641" t="s">
        <v>2612</v>
      </c>
      <c r="I1641" t="s">
        <v>2610</v>
      </c>
      <c r="J1641" t="s">
        <v>2613</v>
      </c>
      <c r="K1641" t="s">
        <v>2614</v>
      </c>
      <c r="L1641" t="s">
        <v>2615</v>
      </c>
    </row>
    <row r="1642" spans="1:7" ht="12.75" hidden="1" outlineLevel="1">
      <c r="A1642" s="9"/>
      <c r="B1642" t="s">
        <v>2616</v>
      </c>
      <c r="C1642" t="s">
        <v>836</v>
      </c>
      <c r="D1642" t="s">
        <v>844</v>
      </c>
      <c r="E1642" s="2">
        <v>4997475</v>
      </c>
      <c r="F1642" t="s">
        <v>2617</v>
      </c>
      <c r="G1642"/>
    </row>
    <row r="1643" spans="1:10" ht="12.75" hidden="1" outlineLevel="1">
      <c r="A1643" s="9"/>
      <c r="B1643" t="s">
        <v>2618</v>
      </c>
      <c r="C1643" t="s">
        <v>836</v>
      </c>
      <c r="D1643" t="s">
        <v>1141</v>
      </c>
      <c r="E1643" s="2">
        <v>6468120</v>
      </c>
      <c r="F1643" t="s">
        <v>2619</v>
      </c>
      <c r="G1643" t="s">
        <v>1745</v>
      </c>
      <c r="H1643" t="s">
        <v>2620</v>
      </c>
      <c r="I1643" t="s">
        <v>2621</v>
      </c>
      <c r="J1643" t="s">
        <v>2622</v>
      </c>
    </row>
    <row r="1644" spans="1:5" ht="12.75" hidden="1" outlineLevel="1">
      <c r="A1644" s="9"/>
      <c r="B1644" t="s">
        <v>2623</v>
      </c>
      <c r="C1644" t="s">
        <v>836</v>
      </c>
      <c r="D1644" t="s">
        <v>881</v>
      </c>
      <c r="E1644" s="2">
        <v>321677</v>
      </c>
    </row>
    <row r="1645" spans="1:6" ht="12.75" hidden="1" outlineLevel="1">
      <c r="A1645" s="9"/>
      <c r="B1645" t="s">
        <v>2624</v>
      </c>
      <c r="C1645" t="s">
        <v>836</v>
      </c>
      <c r="D1645" t="s">
        <v>839</v>
      </c>
      <c r="E1645" s="2">
        <v>3831902</v>
      </c>
      <c r="F1645" t="s">
        <v>2625</v>
      </c>
    </row>
    <row r="1646" spans="1:6" ht="12.75" hidden="1" outlineLevel="1">
      <c r="A1646" s="9"/>
      <c r="B1646" t="s">
        <v>2626</v>
      </c>
      <c r="C1646" t="s">
        <v>836</v>
      </c>
      <c r="D1646" t="s">
        <v>854</v>
      </c>
      <c r="E1646" s="2">
        <v>158067</v>
      </c>
      <c r="F1646" t="s">
        <v>2626</v>
      </c>
    </row>
    <row r="1647" spans="1:6" ht="12.75" hidden="1" outlineLevel="1">
      <c r="A1647" s="9"/>
      <c r="B1647" t="s">
        <v>2627</v>
      </c>
      <c r="C1647" t="s">
        <v>836</v>
      </c>
      <c r="D1647" t="s">
        <v>854</v>
      </c>
      <c r="E1647" s="2">
        <v>112</v>
      </c>
      <c r="F1647" t="s">
        <v>2627</v>
      </c>
    </row>
    <row r="1648" spans="1:6" ht="12.75" hidden="1" outlineLevel="1">
      <c r="A1648" s="9"/>
      <c r="B1648" t="s">
        <v>2628</v>
      </c>
      <c r="C1648" t="s">
        <v>836</v>
      </c>
      <c r="D1648" t="s">
        <v>881</v>
      </c>
      <c r="E1648" s="2">
        <v>4673802</v>
      </c>
      <c r="F1648" t="s">
        <v>2629</v>
      </c>
    </row>
    <row r="1649" spans="1:6" ht="12.75" hidden="1" outlineLevel="1">
      <c r="A1649" s="9"/>
      <c r="B1649" t="s">
        <v>2630</v>
      </c>
      <c r="C1649" t="s">
        <v>836</v>
      </c>
      <c r="D1649" t="s">
        <v>956</v>
      </c>
      <c r="E1649" s="2">
        <v>1193560</v>
      </c>
      <c r="F1649" t="s">
        <v>2630</v>
      </c>
    </row>
    <row r="1650" spans="1:6" ht="12.75" hidden="1" outlineLevel="1">
      <c r="A1650" s="9"/>
      <c r="B1650" t="s">
        <v>2631</v>
      </c>
      <c r="C1650" t="s">
        <v>836</v>
      </c>
      <c r="D1650" t="s">
        <v>842</v>
      </c>
      <c r="E1650" s="2">
        <v>3358080</v>
      </c>
      <c r="F1650" t="s">
        <v>2631</v>
      </c>
    </row>
    <row r="1651" spans="1:6" ht="12.75" hidden="1" outlineLevel="1">
      <c r="A1651" s="9"/>
      <c r="B1651" t="s">
        <v>2632</v>
      </c>
      <c r="C1651" t="s">
        <v>836</v>
      </c>
      <c r="D1651" t="s">
        <v>956</v>
      </c>
      <c r="E1651" s="2">
        <v>493</v>
      </c>
      <c r="F1651" t="s">
        <v>2632</v>
      </c>
    </row>
    <row r="1652" spans="1:6" ht="12.75" hidden="1" outlineLevel="1">
      <c r="A1652" s="9"/>
      <c r="B1652" t="s">
        <v>2633</v>
      </c>
      <c r="C1652" t="s">
        <v>836</v>
      </c>
      <c r="D1652" t="s">
        <v>857</v>
      </c>
      <c r="E1652" s="2">
        <v>565704</v>
      </c>
      <c r="F1652" t="s">
        <v>2633</v>
      </c>
    </row>
    <row r="1653" spans="1:6" ht="12.75" hidden="1" outlineLevel="1">
      <c r="A1653" s="9"/>
      <c r="B1653" t="s">
        <v>2634</v>
      </c>
      <c r="C1653" t="s">
        <v>836</v>
      </c>
      <c r="D1653" t="s">
        <v>842</v>
      </c>
      <c r="E1653" s="2">
        <v>609936</v>
      </c>
      <c r="F1653" t="s">
        <v>2634</v>
      </c>
    </row>
    <row r="1654" spans="1:6" ht="12.75" hidden="1" outlineLevel="1">
      <c r="A1654" s="9"/>
      <c r="B1654" t="s">
        <v>2635</v>
      </c>
      <c r="C1654" t="s">
        <v>836</v>
      </c>
      <c r="D1654" t="s">
        <v>839</v>
      </c>
      <c r="E1654" s="2">
        <v>6614316</v>
      </c>
      <c r="F1654" t="s">
        <v>2635</v>
      </c>
    </row>
    <row r="1655" spans="1:6" ht="12.75" hidden="1" outlineLevel="1">
      <c r="A1655" s="9"/>
      <c r="B1655" t="s">
        <v>2636</v>
      </c>
      <c r="C1655" t="s">
        <v>836</v>
      </c>
      <c r="D1655" t="s">
        <v>839</v>
      </c>
      <c r="E1655" s="2">
        <v>4872960</v>
      </c>
      <c r="F1655" t="s">
        <v>2636</v>
      </c>
    </row>
    <row r="1656" spans="1:6" ht="12.75" hidden="1" outlineLevel="1">
      <c r="A1656" s="9"/>
      <c r="B1656" t="s">
        <v>2637</v>
      </c>
      <c r="C1656" t="s">
        <v>836</v>
      </c>
      <c r="D1656" t="s">
        <v>842</v>
      </c>
      <c r="E1656" s="2">
        <v>462213</v>
      </c>
      <c r="F1656" t="s">
        <v>2637</v>
      </c>
    </row>
    <row r="1657" spans="1:19" ht="12.75" hidden="1" outlineLevel="1">
      <c r="A1657" s="9"/>
      <c r="B1657" t="s">
        <v>2638</v>
      </c>
      <c r="C1657" t="s">
        <v>836</v>
      </c>
      <c r="D1657" t="s">
        <v>1070</v>
      </c>
      <c r="E1657" s="2">
        <v>32547588</v>
      </c>
      <c r="F1657" t="s">
        <v>2639</v>
      </c>
      <c r="G1657" t="s">
        <v>1746</v>
      </c>
      <c r="H1657" t="s">
        <v>2640</v>
      </c>
      <c r="I1657" t="s">
        <v>2641</v>
      </c>
      <c r="J1657" t="s">
        <v>2642</v>
      </c>
      <c r="K1657" t="s">
        <v>2643</v>
      </c>
      <c r="L1657" t="s">
        <v>2644</v>
      </c>
      <c r="M1657" t="s">
        <v>2645</v>
      </c>
      <c r="N1657" t="s">
        <v>2646</v>
      </c>
      <c r="O1657" t="s">
        <v>2647</v>
      </c>
      <c r="P1657" t="s">
        <v>2648</v>
      </c>
      <c r="Q1657" t="s">
        <v>2649</v>
      </c>
      <c r="R1657" t="s">
        <v>2650</v>
      </c>
      <c r="S1657" t="s">
        <v>2651</v>
      </c>
    </row>
    <row r="1658" spans="1:6" ht="12.75" hidden="1" outlineLevel="1">
      <c r="A1658" s="9"/>
      <c r="B1658" t="s">
        <v>2652</v>
      </c>
      <c r="C1658" t="s">
        <v>836</v>
      </c>
      <c r="D1658" t="s">
        <v>1151</v>
      </c>
      <c r="E1658" s="2">
        <v>1005700</v>
      </c>
      <c r="F1658" t="s">
        <v>2652</v>
      </c>
    </row>
    <row r="1659" spans="1:6" ht="12.75" hidden="1" outlineLevel="1">
      <c r="A1659" s="9"/>
      <c r="B1659" t="s">
        <v>2653</v>
      </c>
      <c r="C1659" t="s">
        <v>836</v>
      </c>
      <c r="D1659" t="s">
        <v>957</v>
      </c>
      <c r="E1659" s="2">
        <v>340676</v>
      </c>
      <c r="F1659" t="s">
        <v>2653</v>
      </c>
    </row>
    <row r="1660" spans="1:6" ht="12.75" hidden="1" outlineLevel="1">
      <c r="A1660" s="9"/>
      <c r="B1660" t="s">
        <v>2654</v>
      </c>
      <c r="C1660" t="s">
        <v>836</v>
      </c>
      <c r="D1660" t="s">
        <v>844</v>
      </c>
      <c r="E1660" s="2">
        <v>667890</v>
      </c>
      <c r="F1660" t="s">
        <v>2654</v>
      </c>
    </row>
    <row r="1661" spans="1:6" ht="12.75" hidden="1" outlineLevel="1">
      <c r="A1661" s="9"/>
      <c r="B1661" t="s">
        <v>2655</v>
      </c>
      <c r="C1661" t="s">
        <v>836</v>
      </c>
      <c r="D1661" t="s">
        <v>985</v>
      </c>
      <c r="E1661" s="2">
        <v>1156</v>
      </c>
      <c r="F1661" t="s">
        <v>2655</v>
      </c>
    </row>
    <row r="1662" spans="1:6" ht="12.75" hidden="1" outlineLevel="1">
      <c r="A1662" s="9"/>
      <c r="B1662" t="s">
        <v>2656</v>
      </c>
      <c r="C1662" t="s">
        <v>836</v>
      </c>
      <c r="D1662" t="s">
        <v>857</v>
      </c>
      <c r="E1662" s="2">
        <v>90882</v>
      </c>
      <c r="F1662" t="s">
        <v>2656</v>
      </c>
    </row>
    <row r="1663" spans="1:6" ht="12.75" hidden="1" outlineLevel="1">
      <c r="A1663" s="9"/>
      <c r="B1663" t="s">
        <v>2657</v>
      </c>
      <c r="C1663" t="s">
        <v>836</v>
      </c>
      <c r="D1663" t="s">
        <v>839</v>
      </c>
      <c r="E1663" s="2">
        <v>56942</v>
      </c>
      <c r="F1663" t="s">
        <v>2658</v>
      </c>
    </row>
    <row r="1664" spans="1:6" ht="12.75" hidden="1" outlineLevel="1">
      <c r="A1664" s="9"/>
      <c r="B1664" t="s">
        <v>2659</v>
      </c>
      <c r="C1664" t="s">
        <v>836</v>
      </c>
      <c r="D1664" t="s">
        <v>846</v>
      </c>
      <c r="E1664" s="2">
        <v>11664450</v>
      </c>
      <c r="F1664" t="s">
        <v>2660</v>
      </c>
    </row>
    <row r="1665" spans="1:6" ht="12.75" hidden="1" outlineLevel="1">
      <c r="A1665" s="9"/>
      <c r="B1665" t="s">
        <v>2661</v>
      </c>
      <c r="C1665" t="s">
        <v>836</v>
      </c>
      <c r="D1665" t="s">
        <v>849</v>
      </c>
      <c r="E1665" s="2">
        <v>16746977</v>
      </c>
      <c r="F1665" t="s">
        <v>2662</v>
      </c>
    </row>
    <row r="1666" spans="1:6" ht="12.75" hidden="1" outlineLevel="1">
      <c r="A1666" s="9"/>
      <c r="B1666" t="s">
        <v>2607</v>
      </c>
      <c r="C1666" t="s">
        <v>862</v>
      </c>
      <c r="D1666" t="s">
        <v>839</v>
      </c>
      <c r="E1666" s="2">
        <v>1125376</v>
      </c>
      <c r="F1666" t="s">
        <v>2607</v>
      </c>
    </row>
    <row r="1667" spans="1:6" ht="12.75" hidden="1" outlineLevel="1">
      <c r="A1667" s="9"/>
      <c r="B1667" t="s">
        <v>2608</v>
      </c>
      <c r="C1667" t="s">
        <v>862</v>
      </c>
      <c r="D1667" t="s">
        <v>1213</v>
      </c>
      <c r="E1667" s="2">
        <v>187452</v>
      </c>
      <c r="F1667" t="s">
        <v>2608</v>
      </c>
    </row>
    <row r="1668" spans="1:6" ht="12.75" hidden="1" outlineLevel="1">
      <c r="A1668" s="9"/>
      <c r="B1668" t="s">
        <v>2624</v>
      </c>
      <c r="C1668" t="s">
        <v>862</v>
      </c>
      <c r="D1668" t="s">
        <v>842</v>
      </c>
      <c r="E1668" s="2">
        <v>5296600</v>
      </c>
      <c r="F1668" t="s">
        <v>2631</v>
      </c>
    </row>
    <row r="1669" spans="1:6" ht="12.75" hidden="1" outlineLevel="1">
      <c r="A1669" s="9"/>
      <c r="B1669" t="s">
        <v>2663</v>
      </c>
      <c r="C1669" t="s">
        <v>862</v>
      </c>
      <c r="D1669" t="s">
        <v>1186</v>
      </c>
      <c r="E1669" s="2">
        <v>67788</v>
      </c>
      <c r="F1669" t="s">
        <v>2664</v>
      </c>
    </row>
    <row r="1670" spans="1:6" ht="12.75" hidden="1" outlineLevel="1">
      <c r="A1670" s="9"/>
      <c r="B1670" t="s">
        <v>2641</v>
      </c>
      <c r="C1670" t="s">
        <v>862</v>
      </c>
      <c r="D1670" t="s">
        <v>950</v>
      </c>
      <c r="E1670" s="2">
        <v>10927</v>
      </c>
      <c r="F1670" t="s">
        <v>2641</v>
      </c>
    </row>
    <row r="1671" spans="1:7" ht="12.75" hidden="1" outlineLevel="1">
      <c r="A1671" s="9"/>
      <c r="B1671" t="s">
        <v>2665</v>
      </c>
      <c r="C1671" t="s">
        <v>862</v>
      </c>
      <c r="D1671" t="s">
        <v>1141</v>
      </c>
      <c r="E1671" s="2">
        <v>6287544</v>
      </c>
      <c r="F1671" t="s">
        <v>2666</v>
      </c>
      <c r="G1671" t="s">
        <v>1747</v>
      </c>
    </row>
    <row r="1672" spans="1:6" ht="12.75" hidden="1" outlineLevel="1">
      <c r="A1672" s="9"/>
      <c r="B1672" t="s">
        <v>2617</v>
      </c>
      <c r="C1672" t="s">
        <v>862</v>
      </c>
      <c r="D1672" t="s">
        <v>846</v>
      </c>
      <c r="E1672" s="2">
        <v>173124</v>
      </c>
      <c r="F1672" t="s">
        <v>2617</v>
      </c>
    </row>
    <row r="1673" spans="1:6" ht="12.75" hidden="1" outlineLevel="1">
      <c r="A1673" s="9"/>
      <c r="B1673" t="s">
        <v>2614</v>
      </c>
      <c r="C1673" t="s">
        <v>862</v>
      </c>
      <c r="D1673" t="s">
        <v>842</v>
      </c>
      <c r="E1673" s="2">
        <v>1248</v>
      </c>
      <c r="F1673" t="s">
        <v>2614</v>
      </c>
    </row>
    <row r="1674" spans="1:6" ht="12.75" hidden="1" outlineLevel="1">
      <c r="A1674" s="9"/>
      <c r="B1674" t="s">
        <v>2667</v>
      </c>
      <c r="C1674" t="s">
        <v>862</v>
      </c>
      <c r="D1674" t="s">
        <v>854</v>
      </c>
      <c r="E1674" s="2">
        <v>59340</v>
      </c>
      <c r="F1674" t="s">
        <v>2667</v>
      </c>
    </row>
    <row r="1675" spans="1:6" ht="12.75" hidden="1" outlineLevel="1">
      <c r="A1675" s="9"/>
      <c r="B1675" t="s">
        <v>2655</v>
      </c>
      <c r="C1675" t="s">
        <v>862</v>
      </c>
      <c r="D1675" t="s">
        <v>985</v>
      </c>
      <c r="E1675" s="2">
        <v>1360</v>
      </c>
      <c r="F1675" t="s">
        <v>2655</v>
      </c>
    </row>
    <row r="1676" spans="1:6" ht="12.75" hidden="1" outlineLevel="1">
      <c r="A1676" s="9"/>
      <c r="B1676" t="s">
        <v>2656</v>
      </c>
      <c r="C1676" t="s">
        <v>862</v>
      </c>
      <c r="D1676" t="s">
        <v>925</v>
      </c>
      <c r="E1676" s="2">
        <v>819624</v>
      </c>
      <c r="F1676" t="s">
        <v>2656</v>
      </c>
    </row>
    <row r="1677" spans="1:6" ht="12.75" hidden="1" outlineLevel="1">
      <c r="A1677" s="9"/>
      <c r="B1677" t="s">
        <v>2668</v>
      </c>
      <c r="C1677" t="s">
        <v>862</v>
      </c>
      <c r="D1677" t="s">
        <v>839</v>
      </c>
      <c r="E1677" s="2">
        <v>5548400</v>
      </c>
      <c r="F1677" t="s">
        <v>2669</v>
      </c>
    </row>
    <row r="1678" spans="1:6" ht="12.75" hidden="1" outlineLevel="1">
      <c r="A1678" s="9"/>
      <c r="B1678" t="s">
        <v>2670</v>
      </c>
      <c r="C1678" t="s">
        <v>862</v>
      </c>
      <c r="D1678" t="s">
        <v>886</v>
      </c>
      <c r="E1678" s="2">
        <v>1839344</v>
      </c>
      <c r="F1678" t="s">
        <v>2635</v>
      </c>
    </row>
    <row r="1679" spans="1:16" ht="12.75" hidden="1" outlineLevel="1">
      <c r="A1679" s="9"/>
      <c r="B1679" t="s">
        <v>2671</v>
      </c>
      <c r="C1679" t="s">
        <v>862</v>
      </c>
      <c r="D1679" t="s">
        <v>1070</v>
      </c>
      <c r="E1679" s="2">
        <v>25207253</v>
      </c>
      <c r="F1679" t="s">
        <v>2672</v>
      </c>
      <c r="G1679" t="s">
        <v>2650</v>
      </c>
      <c r="H1679" t="s">
        <v>2639</v>
      </c>
      <c r="I1679" t="s">
        <v>2644</v>
      </c>
      <c r="J1679" t="s">
        <v>2647</v>
      </c>
      <c r="K1679" t="s">
        <v>2630</v>
      </c>
      <c r="L1679" t="s">
        <v>2632</v>
      </c>
      <c r="M1679" t="s">
        <v>2643</v>
      </c>
      <c r="N1679" t="s">
        <v>2673</v>
      </c>
      <c r="O1679" t="s">
        <v>2636</v>
      </c>
      <c r="P1679" t="s">
        <v>2651</v>
      </c>
    </row>
    <row r="1680" spans="1:6" ht="12.75" hidden="1" outlineLevel="1">
      <c r="A1680" s="9"/>
      <c r="B1680" t="s">
        <v>2661</v>
      </c>
      <c r="C1680" t="s">
        <v>862</v>
      </c>
      <c r="D1680" t="s">
        <v>849</v>
      </c>
      <c r="E1680" s="2">
        <v>6673540</v>
      </c>
      <c r="F1680" t="s">
        <v>2674</v>
      </c>
    </row>
    <row r="1681" spans="1:5" ht="12.75" collapsed="1">
      <c r="A1681" s="9" t="s">
        <v>4017</v>
      </c>
      <c r="D1681" s="9">
        <f>COUNTA(D1682:D1732)</f>
        <v>51</v>
      </c>
      <c r="E1681" s="10">
        <f>SUM(E1682:E1732)</f>
        <v>158826567</v>
      </c>
    </row>
    <row r="1682" spans="1:6" ht="12.75" hidden="1" outlineLevel="1">
      <c r="A1682" s="9"/>
      <c r="B1682" t="s">
        <v>4018</v>
      </c>
      <c r="C1682" t="s">
        <v>836</v>
      </c>
      <c r="D1682" t="s">
        <v>846</v>
      </c>
      <c r="E1682" s="2">
        <v>2313249</v>
      </c>
      <c r="F1682" t="s">
        <v>4018</v>
      </c>
    </row>
    <row r="1683" spans="1:8" ht="12.75" hidden="1" outlineLevel="1">
      <c r="A1683" s="9"/>
      <c r="B1683" t="s">
        <v>3256</v>
      </c>
      <c r="C1683" t="s">
        <v>836</v>
      </c>
      <c r="D1683" t="s">
        <v>1141</v>
      </c>
      <c r="E1683" s="2">
        <v>19384420</v>
      </c>
      <c r="F1683" t="s">
        <v>3256</v>
      </c>
      <c r="G1683" t="s">
        <v>3198</v>
      </c>
      <c r="H1683" t="s">
        <v>4019</v>
      </c>
    </row>
    <row r="1684" spans="1:7" ht="12.75" hidden="1" outlineLevel="1">
      <c r="A1684" s="9"/>
      <c r="B1684" t="s">
        <v>4020</v>
      </c>
      <c r="C1684" t="s">
        <v>836</v>
      </c>
      <c r="D1684" t="s">
        <v>839</v>
      </c>
      <c r="E1684" s="2">
        <v>4118794</v>
      </c>
      <c r="F1684" t="s">
        <v>4021</v>
      </c>
      <c r="G1684"/>
    </row>
    <row r="1685" spans="1:7" ht="12.75" hidden="1" outlineLevel="1">
      <c r="A1685" s="9"/>
      <c r="B1685" t="s">
        <v>4022</v>
      </c>
      <c r="C1685" t="s">
        <v>836</v>
      </c>
      <c r="D1685" t="s">
        <v>839</v>
      </c>
      <c r="E1685" s="2">
        <v>2991021</v>
      </c>
      <c r="F1685" t="s">
        <v>4023</v>
      </c>
      <c r="G1685"/>
    </row>
    <row r="1686" spans="1:7" ht="12.75" hidden="1" outlineLevel="1">
      <c r="A1686" s="9"/>
      <c r="B1686" t="s">
        <v>4024</v>
      </c>
      <c r="C1686" t="s">
        <v>836</v>
      </c>
      <c r="D1686" t="s">
        <v>842</v>
      </c>
      <c r="E1686" s="2">
        <v>517470</v>
      </c>
      <c r="F1686" t="s">
        <v>4025</v>
      </c>
      <c r="G1686"/>
    </row>
    <row r="1687" spans="1:13" ht="12.75" hidden="1" outlineLevel="1">
      <c r="A1687" s="9"/>
      <c r="B1687" t="s">
        <v>4026</v>
      </c>
      <c r="C1687" t="s">
        <v>836</v>
      </c>
      <c r="D1687" t="s">
        <v>1017</v>
      </c>
      <c r="E1687" s="2">
        <v>1969344</v>
      </c>
      <c r="F1687" t="s">
        <v>4027</v>
      </c>
      <c r="G1687" t="s">
        <v>1748</v>
      </c>
      <c r="H1687" t="s">
        <v>4028</v>
      </c>
      <c r="I1687" t="s">
        <v>4029</v>
      </c>
      <c r="J1687" t="s">
        <v>4030</v>
      </c>
      <c r="K1687" t="s">
        <v>4031</v>
      </c>
      <c r="L1687" t="s">
        <v>4032</v>
      </c>
      <c r="M1687" t="s">
        <v>4033</v>
      </c>
    </row>
    <row r="1688" spans="1:7" ht="12.75" hidden="1" outlineLevel="1">
      <c r="A1688" s="9"/>
      <c r="B1688" t="s">
        <v>4034</v>
      </c>
      <c r="C1688" t="s">
        <v>836</v>
      </c>
      <c r="D1688" t="s">
        <v>854</v>
      </c>
      <c r="E1688" s="2">
        <v>14742</v>
      </c>
      <c r="F1688" t="s">
        <v>4035</v>
      </c>
      <c r="G1688"/>
    </row>
    <row r="1689" spans="1:7" ht="12.75" hidden="1" outlineLevel="1">
      <c r="A1689" s="9"/>
      <c r="B1689" t="s">
        <v>4036</v>
      </c>
      <c r="C1689" t="s">
        <v>836</v>
      </c>
      <c r="D1689" t="s">
        <v>842</v>
      </c>
      <c r="E1689" s="2">
        <v>3234458</v>
      </c>
      <c r="F1689" t="s">
        <v>4037</v>
      </c>
      <c r="G1689"/>
    </row>
    <row r="1690" spans="1:11" ht="12.75" hidden="1" outlineLevel="1">
      <c r="A1690" s="9"/>
      <c r="B1690" t="s">
        <v>4038</v>
      </c>
      <c r="C1690" t="s">
        <v>836</v>
      </c>
      <c r="D1690" t="s">
        <v>1141</v>
      </c>
      <c r="E1690" s="2">
        <v>31181257</v>
      </c>
      <c r="F1690" t="s">
        <v>4039</v>
      </c>
      <c r="G1690" t="s">
        <v>1749</v>
      </c>
      <c r="H1690" t="s">
        <v>4040</v>
      </c>
      <c r="I1690" t="s">
        <v>4041</v>
      </c>
      <c r="J1690" t="s">
        <v>4042</v>
      </c>
      <c r="K1690" t="s">
        <v>4043</v>
      </c>
    </row>
    <row r="1691" spans="1:7" ht="12.75" hidden="1" outlineLevel="1">
      <c r="A1691" s="9"/>
      <c r="B1691" t="s">
        <v>4044</v>
      </c>
      <c r="C1691" t="s">
        <v>836</v>
      </c>
      <c r="D1691" t="s">
        <v>849</v>
      </c>
      <c r="E1691" s="2">
        <v>10238718</v>
      </c>
      <c r="F1691" t="s">
        <v>4045</v>
      </c>
      <c r="G1691"/>
    </row>
    <row r="1692" spans="1:7" ht="12.75" hidden="1" outlineLevel="1">
      <c r="A1692" s="9"/>
      <c r="B1692" t="s">
        <v>4046</v>
      </c>
      <c r="C1692" t="s">
        <v>836</v>
      </c>
      <c r="D1692" t="s">
        <v>842</v>
      </c>
      <c r="E1692" s="2">
        <v>45264</v>
      </c>
      <c r="F1692" t="s">
        <v>4046</v>
      </c>
      <c r="G1692"/>
    </row>
    <row r="1693" spans="1:7" ht="12.75" hidden="1" outlineLevel="1">
      <c r="A1693" s="9"/>
      <c r="B1693" t="s">
        <v>4047</v>
      </c>
      <c r="C1693" t="s">
        <v>836</v>
      </c>
      <c r="D1693" t="s">
        <v>884</v>
      </c>
      <c r="E1693" s="2">
        <v>3776384</v>
      </c>
      <c r="F1693" t="s">
        <v>4048</v>
      </c>
      <c r="G1693"/>
    </row>
    <row r="1694" spans="1:7" ht="12.75" hidden="1" outlineLevel="1">
      <c r="A1694" s="9"/>
      <c r="B1694" t="s">
        <v>4049</v>
      </c>
      <c r="C1694" t="s">
        <v>836</v>
      </c>
      <c r="D1694" t="s">
        <v>857</v>
      </c>
      <c r="E1694" s="2">
        <v>1889440</v>
      </c>
      <c r="F1694" t="s">
        <v>4050</v>
      </c>
      <c r="G1694"/>
    </row>
    <row r="1695" spans="1:8" ht="12.75" hidden="1" outlineLevel="1">
      <c r="A1695" s="9"/>
      <c r="B1695" t="s">
        <v>4051</v>
      </c>
      <c r="C1695" t="s">
        <v>836</v>
      </c>
      <c r="D1695" t="s">
        <v>1017</v>
      </c>
      <c r="E1695" s="2">
        <v>6023520</v>
      </c>
      <c r="F1695" t="s">
        <v>4052</v>
      </c>
      <c r="G1695" t="s">
        <v>4053</v>
      </c>
      <c r="H1695" t="s">
        <v>4054</v>
      </c>
    </row>
    <row r="1696" spans="1:7" ht="12.75" hidden="1" outlineLevel="1">
      <c r="A1696" s="9"/>
      <c r="B1696" t="s">
        <v>4055</v>
      </c>
      <c r="C1696" t="s">
        <v>836</v>
      </c>
      <c r="D1696" t="s">
        <v>854</v>
      </c>
      <c r="E1696" s="2">
        <v>463188</v>
      </c>
      <c r="F1696" t="s">
        <v>4055</v>
      </c>
      <c r="G1696"/>
    </row>
    <row r="1697" spans="1:9" ht="12.75" hidden="1" outlineLevel="1">
      <c r="A1697" s="9"/>
      <c r="B1697" t="s">
        <v>4056</v>
      </c>
      <c r="C1697" t="s">
        <v>836</v>
      </c>
      <c r="D1697" t="s">
        <v>1017</v>
      </c>
      <c r="E1697" s="2">
        <v>12504800</v>
      </c>
      <c r="F1697" t="s">
        <v>4057</v>
      </c>
      <c r="G1697" t="s">
        <v>1750</v>
      </c>
      <c r="H1697" t="s">
        <v>4058</v>
      </c>
      <c r="I1697" t="s">
        <v>4059</v>
      </c>
    </row>
    <row r="1698" spans="1:7" ht="12.75" hidden="1" outlineLevel="1">
      <c r="A1698" s="9"/>
      <c r="B1698" t="s">
        <v>4060</v>
      </c>
      <c r="C1698" t="s">
        <v>836</v>
      </c>
      <c r="D1698" t="s">
        <v>1017</v>
      </c>
      <c r="E1698" s="2">
        <v>1283800</v>
      </c>
      <c r="F1698" t="s">
        <v>4061</v>
      </c>
      <c r="G1698" t="s">
        <v>1751</v>
      </c>
    </row>
    <row r="1699" spans="1:12" ht="12.75" hidden="1" outlineLevel="1">
      <c r="A1699" s="9"/>
      <c r="B1699" t="s">
        <v>4062</v>
      </c>
      <c r="C1699" t="s">
        <v>836</v>
      </c>
      <c r="D1699" t="s">
        <v>1070</v>
      </c>
      <c r="E1699" s="2">
        <v>12540</v>
      </c>
      <c r="F1699" t="s">
        <v>4063</v>
      </c>
      <c r="G1699" t="s">
        <v>1752</v>
      </c>
      <c r="H1699" t="s">
        <v>4064</v>
      </c>
      <c r="I1699" t="s">
        <v>4065</v>
      </c>
      <c r="J1699" t="s">
        <v>4066</v>
      </c>
      <c r="K1699" t="s">
        <v>4067</v>
      </c>
      <c r="L1699" t="s">
        <v>4068</v>
      </c>
    </row>
    <row r="1700" spans="1:7" ht="12.75" hidden="1" outlineLevel="1">
      <c r="A1700" s="9"/>
      <c r="B1700" t="s">
        <v>4069</v>
      </c>
      <c r="C1700" t="s">
        <v>836</v>
      </c>
      <c r="D1700" t="s">
        <v>842</v>
      </c>
      <c r="E1700" s="2">
        <v>66495</v>
      </c>
      <c r="F1700" t="s">
        <v>4069</v>
      </c>
      <c r="G1700"/>
    </row>
    <row r="1701" spans="1:7" ht="12.75" hidden="1" outlineLevel="1">
      <c r="A1701" s="9"/>
      <c r="B1701" t="s">
        <v>4070</v>
      </c>
      <c r="C1701" t="s">
        <v>836</v>
      </c>
      <c r="D1701" t="s">
        <v>854</v>
      </c>
      <c r="E1701" s="2">
        <v>710240</v>
      </c>
      <c r="F1701" t="s">
        <v>4070</v>
      </c>
      <c r="G1701"/>
    </row>
    <row r="1702" spans="1:7" ht="12.75" hidden="1" outlineLevel="1">
      <c r="A1702" s="9"/>
      <c r="B1702" t="s">
        <v>4071</v>
      </c>
      <c r="C1702" t="s">
        <v>836</v>
      </c>
      <c r="D1702" t="s">
        <v>842</v>
      </c>
      <c r="E1702" s="2">
        <v>751026</v>
      </c>
      <c r="F1702" t="s">
        <v>4071</v>
      </c>
      <c r="G1702"/>
    </row>
    <row r="1703" spans="1:7" ht="12.75" hidden="1" outlineLevel="1">
      <c r="A1703" s="9"/>
      <c r="B1703" t="s">
        <v>4072</v>
      </c>
      <c r="C1703" t="s">
        <v>836</v>
      </c>
      <c r="D1703" t="s">
        <v>846</v>
      </c>
      <c r="E1703" s="2">
        <v>2028885</v>
      </c>
      <c r="F1703" t="s">
        <v>4072</v>
      </c>
      <c r="G1703"/>
    </row>
    <row r="1704" spans="1:7" ht="12.75" hidden="1" outlineLevel="1">
      <c r="A1704" s="9"/>
      <c r="B1704" t="s">
        <v>4073</v>
      </c>
      <c r="C1704" t="s">
        <v>836</v>
      </c>
      <c r="D1704" t="s">
        <v>1251</v>
      </c>
      <c r="E1704" s="2">
        <v>70413</v>
      </c>
      <c r="F1704" t="s">
        <v>4073</v>
      </c>
      <c r="G1704"/>
    </row>
    <row r="1705" spans="1:7" ht="12.75" hidden="1" outlineLevel="1">
      <c r="A1705" s="9"/>
      <c r="B1705" t="s">
        <v>4074</v>
      </c>
      <c r="C1705" t="s">
        <v>836</v>
      </c>
      <c r="D1705" t="s">
        <v>956</v>
      </c>
      <c r="E1705" s="2">
        <v>13797</v>
      </c>
      <c r="F1705" t="s">
        <v>4074</v>
      </c>
      <c r="G1705"/>
    </row>
    <row r="1706" spans="1:7" ht="12.75" hidden="1" outlineLevel="1">
      <c r="A1706" s="9"/>
      <c r="B1706" t="s">
        <v>4075</v>
      </c>
      <c r="C1706" t="s">
        <v>836</v>
      </c>
      <c r="D1706" t="s">
        <v>842</v>
      </c>
      <c r="E1706" s="2">
        <v>94428</v>
      </c>
      <c r="F1706" t="s">
        <v>4075</v>
      </c>
      <c r="G1706"/>
    </row>
    <row r="1707" spans="1:7" ht="12.75" hidden="1" outlineLevel="1">
      <c r="A1707" s="9"/>
      <c r="B1707" t="s">
        <v>4076</v>
      </c>
      <c r="C1707" t="s">
        <v>836</v>
      </c>
      <c r="D1707" t="s">
        <v>956</v>
      </c>
      <c r="E1707" s="2">
        <v>45125</v>
      </c>
      <c r="G1707"/>
    </row>
    <row r="1708" spans="1:7" ht="12.75" hidden="1" outlineLevel="1">
      <c r="A1708" s="9"/>
      <c r="B1708" t="s">
        <v>4077</v>
      </c>
      <c r="C1708" t="s">
        <v>836</v>
      </c>
      <c r="D1708" t="s">
        <v>857</v>
      </c>
      <c r="E1708" s="2">
        <v>5415475</v>
      </c>
      <c r="F1708" t="s">
        <v>4077</v>
      </c>
      <c r="G1708"/>
    </row>
    <row r="1709" spans="1:7" ht="12.75" hidden="1" outlineLevel="1">
      <c r="A1709" s="9"/>
      <c r="B1709" t="s">
        <v>4078</v>
      </c>
      <c r="C1709" t="s">
        <v>836</v>
      </c>
      <c r="D1709" t="s">
        <v>854</v>
      </c>
      <c r="E1709" s="2">
        <v>7616</v>
      </c>
      <c r="F1709" t="s">
        <v>4078</v>
      </c>
      <c r="G1709"/>
    </row>
    <row r="1710" spans="1:7" ht="12.75" hidden="1" outlineLevel="1">
      <c r="A1710" s="9"/>
      <c r="B1710" t="s">
        <v>4079</v>
      </c>
      <c r="C1710" t="s">
        <v>836</v>
      </c>
      <c r="D1710" t="s">
        <v>854</v>
      </c>
      <c r="E1710" s="2">
        <v>988189</v>
      </c>
      <c r="F1710" t="s">
        <v>4079</v>
      </c>
      <c r="G1710"/>
    </row>
    <row r="1711" spans="1:7" ht="12.75" hidden="1" outlineLevel="1">
      <c r="A1711" s="9"/>
      <c r="B1711" t="s">
        <v>4080</v>
      </c>
      <c r="C1711" t="s">
        <v>836</v>
      </c>
      <c r="D1711" t="s">
        <v>842</v>
      </c>
      <c r="E1711" s="2">
        <v>2250</v>
      </c>
      <c r="F1711" t="s">
        <v>4080</v>
      </c>
      <c r="G1711"/>
    </row>
    <row r="1712" spans="1:7" ht="12.75" hidden="1" outlineLevel="1">
      <c r="A1712" s="9"/>
      <c r="B1712" t="s">
        <v>4081</v>
      </c>
      <c r="C1712" t="s">
        <v>836</v>
      </c>
      <c r="D1712" t="s">
        <v>839</v>
      </c>
      <c r="E1712" s="2">
        <v>3483648</v>
      </c>
      <c r="F1712" t="s">
        <v>4081</v>
      </c>
      <c r="G1712"/>
    </row>
    <row r="1713" spans="1:7" ht="12.75" hidden="1" outlineLevel="1">
      <c r="A1713" s="9"/>
      <c r="B1713" t="s">
        <v>4082</v>
      </c>
      <c r="C1713" t="s">
        <v>836</v>
      </c>
      <c r="D1713" t="s">
        <v>1251</v>
      </c>
      <c r="E1713" s="2">
        <v>485716</v>
      </c>
      <c r="F1713" t="s">
        <v>4082</v>
      </c>
      <c r="G1713"/>
    </row>
    <row r="1714" spans="1:7" ht="12.75" hidden="1" outlineLevel="1">
      <c r="A1714" s="9"/>
      <c r="B1714" t="s">
        <v>4083</v>
      </c>
      <c r="C1714" t="s">
        <v>836</v>
      </c>
      <c r="D1714" t="s">
        <v>842</v>
      </c>
      <c r="E1714" s="2">
        <v>26300</v>
      </c>
      <c r="F1714" t="s">
        <v>4083</v>
      </c>
      <c r="G1714"/>
    </row>
    <row r="1715" spans="1:8" ht="12.75" hidden="1" outlineLevel="1">
      <c r="A1715" s="9"/>
      <c r="B1715" t="s">
        <v>4084</v>
      </c>
      <c r="C1715" t="s">
        <v>836</v>
      </c>
      <c r="D1715" t="s">
        <v>1017</v>
      </c>
      <c r="E1715" s="2">
        <v>2411730</v>
      </c>
      <c r="F1715" t="s">
        <v>4085</v>
      </c>
      <c r="G1715" t="s">
        <v>1753</v>
      </c>
      <c r="H1715" t="s">
        <v>4086</v>
      </c>
    </row>
    <row r="1716" spans="1:6" ht="12.75" hidden="1" outlineLevel="1">
      <c r="A1716" s="9"/>
      <c r="B1716" t="s">
        <v>4087</v>
      </c>
      <c r="C1716" t="s">
        <v>836</v>
      </c>
      <c r="D1716" t="s">
        <v>842</v>
      </c>
      <c r="E1716" s="2">
        <v>1951274</v>
      </c>
      <c r="F1716" t="s">
        <v>4087</v>
      </c>
    </row>
    <row r="1717" spans="1:6" ht="12.75" hidden="1" outlineLevel="1">
      <c r="A1717" s="9"/>
      <c r="B1717" t="s">
        <v>4088</v>
      </c>
      <c r="C1717" t="s">
        <v>836</v>
      </c>
      <c r="D1717" t="s">
        <v>886</v>
      </c>
      <c r="E1717" s="2">
        <v>8190</v>
      </c>
      <c r="F1717" t="s">
        <v>4088</v>
      </c>
    </row>
    <row r="1718" spans="1:6" ht="12.75" hidden="1" outlineLevel="1">
      <c r="A1718" s="9"/>
      <c r="B1718" t="s">
        <v>4089</v>
      </c>
      <c r="C1718" t="s">
        <v>836</v>
      </c>
      <c r="D1718" t="s">
        <v>842</v>
      </c>
      <c r="E1718" s="2">
        <v>823446</v>
      </c>
      <c r="F1718" t="s">
        <v>4089</v>
      </c>
    </row>
    <row r="1719" spans="1:6" ht="12.75" hidden="1" outlineLevel="1">
      <c r="A1719" s="9"/>
      <c r="B1719" t="s">
        <v>4090</v>
      </c>
      <c r="C1719" t="s">
        <v>836</v>
      </c>
      <c r="D1719" t="s">
        <v>854</v>
      </c>
      <c r="E1719" s="2">
        <v>52668</v>
      </c>
      <c r="F1719" t="s">
        <v>4090</v>
      </c>
    </row>
    <row r="1720" spans="1:6" ht="12.75" hidden="1" outlineLevel="1">
      <c r="A1720" s="9"/>
      <c r="B1720" t="s">
        <v>4091</v>
      </c>
      <c r="C1720" t="s">
        <v>862</v>
      </c>
      <c r="D1720" t="s">
        <v>839</v>
      </c>
      <c r="E1720" s="2">
        <v>7402054</v>
      </c>
      <c r="F1720" t="s">
        <v>4092</v>
      </c>
    </row>
    <row r="1721" spans="1:6" ht="12.75" hidden="1" outlineLevel="1">
      <c r="A1721" s="9"/>
      <c r="B1721" t="s">
        <v>4022</v>
      </c>
      <c r="C1721" t="s">
        <v>862</v>
      </c>
      <c r="D1721" t="s">
        <v>839</v>
      </c>
      <c r="E1721" s="2">
        <v>898032</v>
      </c>
      <c r="F1721" t="s">
        <v>4023</v>
      </c>
    </row>
    <row r="1722" spans="1:6" ht="12.75" hidden="1" outlineLevel="1">
      <c r="A1722" s="9"/>
      <c r="B1722" t="s">
        <v>4026</v>
      </c>
      <c r="C1722" t="s">
        <v>862</v>
      </c>
      <c r="D1722" t="s">
        <v>956</v>
      </c>
      <c r="E1722" s="2">
        <v>272607</v>
      </c>
      <c r="F1722" t="s">
        <v>4027</v>
      </c>
    </row>
    <row r="1723" spans="1:6" ht="12.75" hidden="1" outlineLevel="1">
      <c r="A1723" s="9"/>
      <c r="B1723" t="s">
        <v>4093</v>
      </c>
      <c r="C1723" t="s">
        <v>862</v>
      </c>
      <c r="D1723" t="s">
        <v>846</v>
      </c>
      <c r="E1723" s="2">
        <v>5969240</v>
      </c>
      <c r="F1723" t="s">
        <v>4057</v>
      </c>
    </row>
    <row r="1724" spans="1:6" ht="12.75" hidden="1" outlineLevel="1">
      <c r="A1724" s="9"/>
      <c r="B1724" t="s">
        <v>4044</v>
      </c>
      <c r="C1724" t="s">
        <v>862</v>
      </c>
      <c r="D1724" t="s">
        <v>849</v>
      </c>
      <c r="E1724" s="2">
        <v>5140625</v>
      </c>
      <c r="F1724" t="s">
        <v>4094</v>
      </c>
    </row>
    <row r="1725" spans="1:9" ht="12.75" hidden="1" outlineLevel="1">
      <c r="A1725" s="9"/>
      <c r="B1725" t="s">
        <v>4051</v>
      </c>
      <c r="C1725" t="s">
        <v>862</v>
      </c>
      <c r="D1725" t="s">
        <v>1017</v>
      </c>
      <c r="E1725" s="2">
        <v>8950139</v>
      </c>
      <c r="F1725" t="s">
        <v>4095</v>
      </c>
      <c r="G1725" t="s">
        <v>4054</v>
      </c>
      <c r="H1725" t="s">
        <v>4052</v>
      </c>
      <c r="I1725" t="s">
        <v>4053</v>
      </c>
    </row>
    <row r="1726" spans="1:6" ht="12.75" hidden="1" outlineLevel="1">
      <c r="A1726" s="9"/>
      <c r="B1726" t="s">
        <v>4096</v>
      </c>
      <c r="C1726" t="s">
        <v>862</v>
      </c>
      <c r="D1726" t="s">
        <v>881</v>
      </c>
      <c r="E1726" s="2">
        <v>2211832</v>
      </c>
      <c r="F1726" t="s">
        <v>4096</v>
      </c>
    </row>
    <row r="1727" spans="1:6" ht="12.75" hidden="1" outlineLevel="1">
      <c r="A1727" s="9"/>
      <c r="B1727" t="s">
        <v>4074</v>
      </c>
      <c r="C1727" t="s">
        <v>862</v>
      </c>
      <c r="D1727" t="s">
        <v>846</v>
      </c>
      <c r="E1727" s="2">
        <v>2470438</v>
      </c>
      <c r="F1727" t="s">
        <v>4033</v>
      </c>
    </row>
    <row r="1728" spans="1:6" ht="12.75" hidden="1" outlineLevel="1">
      <c r="A1728" s="9"/>
      <c r="B1728" t="s">
        <v>4043</v>
      </c>
      <c r="C1728" t="s">
        <v>862</v>
      </c>
      <c r="D1728" t="s">
        <v>854</v>
      </c>
      <c r="E1728" s="2">
        <v>5203</v>
      </c>
      <c r="F1728" t="s">
        <v>4043</v>
      </c>
    </row>
    <row r="1729" spans="1:6" ht="12.75" hidden="1" outlineLevel="1">
      <c r="A1729" s="9"/>
      <c r="B1729" t="s">
        <v>4077</v>
      </c>
      <c r="C1729" t="s">
        <v>862</v>
      </c>
      <c r="D1729" t="s">
        <v>857</v>
      </c>
      <c r="E1729" s="2">
        <v>2307497</v>
      </c>
      <c r="F1729" t="s">
        <v>4077</v>
      </c>
    </row>
    <row r="1730" spans="1:6" ht="12.75" hidden="1" outlineLevel="1">
      <c r="A1730" s="9"/>
      <c r="B1730" t="s">
        <v>4065</v>
      </c>
      <c r="C1730" t="s">
        <v>862</v>
      </c>
      <c r="D1730" t="s">
        <v>1251</v>
      </c>
      <c r="E1730" s="2">
        <v>700</v>
      </c>
      <c r="F1730" t="s">
        <v>4065</v>
      </c>
    </row>
    <row r="1731" spans="1:6" ht="12.75" hidden="1" outlineLevel="1">
      <c r="A1731" s="9"/>
      <c r="B1731" t="s">
        <v>4097</v>
      </c>
      <c r="C1731" t="s">
        <v>862</v>
      </c>
      <c r="D1731" t="s">
        <v>956</v>
      </c>
      <c r="E1731" s="2">
        <v>422256</v>
      </c>
      <c r="F1731" t="s">
        <v>4097</v>
      </c>
    </row>
    <row r="1732" spans="1:6" ht="12.75" hidden="1" outlineLevel="1">
      <c r="A1732" s="9"/>
      <c r="B1732" t="s">
        <v>4050</v>
      </c>
      <c r="C1732" t="s">
        <v>862</v>
      </c>
      <c r="D1732" t="s">
        <v>886</v>
      </c>
      <c r="E1732" s="2">
        <v>1376624</v>
      </c>
      <c r="F1732" t="s">
        <v>4043</v>
      </c>
    </row>
    <row r="1733" spans="1:5" ht="12.75" collapsed="1">
      <c r="A1733" s="9" t="s">
        <v>3353</v>
      </c>
      <c r="D1733" s="9">
        <f>COUNTA(D1734:D1800)</f>
        <v>67</v>
      </c>
      <c r="E1733" s="10">
        <f>SUM(E1734:E1800)</f>
        <v>107583924</v>
      </c>
    </row>
    <row r="1734" spans="1:6" ht="12.75" hidden="1" outlineLevel="1">
      <c r="A1734" s="9"/>
      <c r="B1734" t="s">
        <v>3354</v>
      </c>
      <c r="C1734" t="s">
        <v>836</v>
      </c>
      <c r="D1734" t="s">
        <v>846</v>
      </c>
      <c r="E1734" s="2">
        <v>2797260</v>
      </c>
      <c r="F1734" t="s">
        <v>3354</v>
      </c>
    </row>
    <row r="1735" spans="1:6" ht="12.75" hidden="1" outlineLevel="1">
      <c r="A1735" s="9"/>
      <c r="B1735" t="s">
        <v>3355</v>
      </c>
      <c r="C1735" t="s">
        <v>836</v>
      </c>
      <c r="D1735" t="s">
        <v>881</v>
      </c>
      <c r="E1735" s="2">
        <v>13926</v>
      </c>
      <c r="F1735" t="s">
        <v>3355</v>
      </c>
    </row>
    <row r="1736" spans="1:6" ht="12.75" hidden="1" outlineLevel="1">
      <c r="A1736" s="9"/>
      <c r="B1736" t="s">
        <v>3356</v>
      </c>
      <c r="C1736" t="s">
        <v>836</v>
      </c>
      <c r="D1736" t="s">
        <v>941</v>
      </c>
      <c r="E1736" s="2">
        <v>18160</v>
      </c>
      <c r="F1736" t="s">
        <v>3356</v>
      </c>
    </row>
    <row r="1737" spans="1:5" ht="12.75" hidden="1" outlineLevel="1">
      <c r="A1737" s="9"/>
      <c r="B1737" t="s">
        <v>3357</v>
      </c>
      <c r="C1737" t="s">
        <v>836</v>
      </c>
      <c r="D1737" t="s">
        <v>842</v>
      </c>
      <c r="E1737" s="2">
        <v>1645644</v>
      </c>
    </row>
    <row r="1738" spans="1:6" ht="12.75" hidden="1" outlineLevel="1">
      <c r="A1738" s="9"/>
      <c r="B1738" t="s">
        <v>3358</v>
      </c>
      <c r="C1738" t="s">
        <v>836</v>
      </c>
      <c r="D1738" t="s">
        <v>842</v>
      </c>
      <c r="E1738" s="2">
        <v>925120</v>
      </c>
      <c r="F1738" t="s">
        <v>3358</v>
      </c>
    </row>
    <row r="1739" spans="1:6" ht="12.75" hidden="1" outlineLevel="1">
      <c r="A1739" s="9"/>
      <c r="B1739" t="s">
        <v>3359</v>
      </c>
      <c r="C1739" t="s">
        <v>836</v>
      </c>
      <c r="D1739" t="s">
        <v>842</v>
      </c>
      <c r="E1739" s="2">
        <v>22550</v>
      </c>
      <c r="F1739" t="s">
        <v>3359</v>
      </c>
    </row>
    <row r="1740" spans="1:6" ht="12.75" hidden="1" outlineLevel="1">
      <c r="A1740" s="9"/>
      <c r="B1740" t="s">
        <v>3360</v>
      </c>
      <c r="C1740" t="s">
        <v>836</v>
      </c>
      <c r="D1740" t="s">
        <v>846</v>
      </c>
      <c r="E1740" s="2">
        <v>166752</v>
      </c>
      <c r="F1740" t="s">
        <v>3360</v>
      </c>
    </row>
    <row r="1741" spans="1:6" ht="12.75" hidden="1" outlineLevel="1">
      <c r="A1741" s="9"/>
      <c r="B1741" t="s">
        <v>3361</v>
      </c>
      <c r="C1741" t="s">
        <v>836</v>
      </c>
      <c r="D1741" t="s">
        <v>839</v>
      </c>
      <c r="E1741" s="2">
        <v>2514113</v>
      </c>
      <c r="F1741" t="s">
        <v>3361</v>
      </c>
    </row>
    <row r="1742" spans="1:6" ht="12.75" hidden="1" outlineLevel="1">
      <c r="A1742" s="9"/>
      <c r="B1742" t="s">
        <v>3362</v>
      </c>
      <c r="C1742" t="s">
        <v>836</v>
      </c>
      <c r="D1742" t="s">
        <v>1028</v>
      </c>
      <c r="E1742" s="2">
        <v>360</v>
      </c>
      <c r="F1742" t="s">
        <v>3362</v>
      </c>
    </row>
    <row r="1743" spans="1:6" ht="12.75" hidden="1" outlineLevel="1">
      <c r="A1743" s="9"/>
      <c r="B1743" t="s">
        <v>3363</v>
      </c>
      <c r="C1743" t="s">
        <v>836</v>
      </c>
      <c r="D1743" t="s">
        <v>842</v>
      </c>
      <c r="E1743" s="2">
        <v>1974378</v>
      </c>
      <c r="F1743" t="s">
        <v>3363</v>
      </c>
    </row>
    <row r="1744" spans="1:5" ht="12.75" hidden="1" outlineLevel="1">
      <c r="A1744" s="9"/>
      <c r="B1744" t="s">
        <v>3364</v>
      </c>
      <c r="C1744" t="s">
        <v>836</v>
      </c>
      <c r="D1744" t="s">
        <v>839</v>
      </c>
      <c r="E1744" s="2">
        <v>16227512</v>
      </c>
    </row>
    <row r="1745" spans="1:5" ht="12.75" hidden="1" outlineLevel="1">
      <c r="A1745" s="9"/>
      <c r="B1745" t="s">
        <v>3365</v>
      </c>
      <c r="C1745" t="s">
        <v>836</v>
      </c>
      <c r="D1745" t="s">
        <v>846</v>
      </c>
      <c r="E1745" s="2">
        <v>631944</v>
      </c>
    </row>
    <row r="1746" spans="1:6" ht="12.75" hidden="1" outlineLevel="1">
      <c r="A1746" s="9"/>
      <c r="B1746" t="s">
        <v>3366</v>
      </c>
      <c r="C1746" t="s">
        <v>836</v>
      </c>
      <c r="D1746" t="s">
        <v>916</v>
      </c>
      <c r="E1746" s="2">
        <v>36312</v>
      </c>
      <c r="F1746" t="s">
        <v>3366</v>
      </c>
    </row>
    <row r="1747" spans="1:5" ht="12.75" hidden="1" outlineLevel="1">
      <c r="A1747" s="9"/>
      <c r="B1747" t="s">
        <v>3367</v>
      </c>
      <c r="C1747" t="s">
        <v>836</v>
      </c>
      <c r="D1747" t="s">
        <v>842</v>
      </c>
      <c r="E1747" s="2">
        <v>1377143</v>
      </c>
    </row>
    <row r="1748" spans="1:6" ht="12.75" hidden="1" outlineLevel="1">
      <c r="A1748" s="9"/>
      <c r="B1748" t="s">
        <v>3368</v>
      </c>
      <c r="C1748" t="s">
        <v>836</v>
      </c>
      <c r="D1748" t="s">
        <v>842</v>
      </c>
      <c r="E1748" s="2">
        <v>63140</v>
      </c>
      <c r="F1748" t="s">
        <v>3368</v>
      </c>
    </row>
    <row r="1749" spans="1:6" ht="12.75" hidden="1" outlineLevel="1" collapsed="1">
      <c r="A1749" s="9"/>
      <c r="B1749" t="s">
        <v>3369</v>
      </c>
      <c r="C1749" t="s">
        <v>836</v>
      </c>
      <c r="D1749" t="s">
        <v>842</v>
      </c>
      <c r="E1749" s="2">
        <v>205110</v>
      </c>
      <c r="F1749" t="s">
        <v>3369</v>
      </c>
    </row>
    <row r="1750" spans="1:6" ht="12.75" hidden="1" outlineLevel="1">
      <c r="A1750" s="9"/>
      <c r="B1750" t="s">
        <v>3370</v>
      </c>
      <c r="C1750" t="s">
        <v>836</v>
      </c>
      <c r="D1750" t="s">
        <v>878</v>
      </c>
      <c r="E1750" s="2">
        <v>102627</v>
      </c>
      <c r="F1750" t="s">
        <v>3370</v>
      </c>
    </row>
    <row r="1751" spans="1:6" ht="12.75" hidden="1" outlineLevel="1">
      <c r="A1751" s="9"/>
      <c r="B1751" t="s">
        <v>3371</v>
      </c>
      <c r="C1751" t="s">
        <v>836</v>
      </c>
      <c r="D1751" t="s">
        <v>839</v>
      </c>
      <c r="E1751" s="2">
        <v>1452540</v>
      </c>
      <c r="F1751" t="s">
        <v>3371</v>
      </c>
    </row>
    <row r="1752" spans="1:5" ht="12.75" hidden="1" outlineLevel="1">
      <c r="A1752" s="9"/>
      <c r="B1752" t="s">
        <v>3372</v>
      </c>
      <c r="C1752" t="s">
        <v>836</v>
      </c>
      <c r="D1752" t="s">
        <v>839</v>
      </c>
      <c r="E1752" s="2">
        <v>686448</v>
      </c>
    </row>
    <row r="1753" spans="1:6" ht="12.75" hidden="1" outlineLevel="1">
      <c r="A1753" s="9"/>
      <c r="B1753" t="s">
        <v>3373</v>
      </c>
      <c r="C1753" t="s">
        <v>836</v>
      </c>
      <c r="D1753" t="s">
        <v>842</v>
      </c>
      <c r="E1753" s="2">
        <v>504464</v>
      </c>
      <c r="F1753" t="s">
        <v>3373</v>
      </c>
    </row>
    <row r="1754" spans="1:6" ht="12.75" hidden="1" outlineLevel="1">
      <c r="A1754" s="9"/>
      <c r="B1754" t="s">
        <v>3374</v>
      </c>
      <c r="C1754" t="s">
        <v>836</v>
      </c>
      <c r="D1754" t="s">
        <v>842</v>
      </c>
      <c r="E1754" s="2">
        <v>852845</v>
      </c>
      <c r="F1754" t="s">
        <v>3374</v>
      </c>
    </row>
    <row r="1755" spans="1:6" ht="12.75" hidden="1" outlineLevel="1">
      <c r="A1755" s="9"/>
      <c r="B1755" t="s">
        <v>3375</v>
      </c>
      <c r="C1755" t="s">
        <v>836</v>
      </c>
      <c r="D1755" t="s">
        <v>846</v>
      </c>
      <c r="E1755" s="2">
        <v>8105130</v>
      </c>
      <c r="F1755" t="s">
        <v>3375</v>
      </c>
    </row>
    <row r="1756" spans="1:6" ht="12.75" hidden="1" outlineLevel="1">
      <c r="A1756" s="9"/>
      <c r="B1756" t="s">
        <v>3376</v>
      </c>
      <c r="C1756" t="s">
        <v>836</v>
      </c>
      <c r="D1756" t="s">
        <v>857</v>
      </c>
      <c r="E1756" s="2">
        <v>12036</v>
      </c>
      <c r="F1756" t="s">
        <v>3376</v>
      </c>
    </row>
    <row r="1757" spans="1:6" ht="12.75" hidden="1" outlineLevel="1">
      <c r="A1757" s="9"/>
      <c r="B1757" t="s">
        <v>3377</v>
      </c>
      <c r="C1757" t="s">
        <v>836</v>
      </c>
      <c r="D1757" t="s">
        <v>839</v>
      </c>
      <c r="E1757" s="2">
        <v>4390620</v>
      </c>
      <c r="F1757" t="s">
        <v>3378</v>
      </c>
    </row>
    <row r="1758" spans="1:6" ht="12.75" hidden="1" outlineLevel="1">
      <c r="A1758" s="9"/>
      <c r="B1758" t="s">
        <v>3379</v>
      </c>
      <c r="C1758" t="s">
        <v>836</v>
      </c>
      <c r="D1758" t="s">
        <v>2582</v>
      </c>
      <c r="E1758" s="2">
        <v>2070</v>
      </c>
      <c r="F1758" t="s">
        <v>3379</v>
      </c>
    </row>
    <row r="1759" spans="1:6" ht="12.75" hidden="1" outlineLevel="1">
      <c r="A1759" s="9"/>
      <c r="B1759" t="s">
        <v>3380</v>
      </c>
      <c r="C1759" t="s">
        <v>836</v>
      </c>
      <c r="D1759" t="s">
        <v>878</v>
      </c>
      <c r="E1759" s="2">
        <v>275</v>
      </c>
      <c r="F1759" t="s">
        <v>3381</v>
      </c>
    </row>
    <row r="1760" spans="1:6" ht="12.75" hidden="1" outlineLevel="1">
      <c r="A1760" s="9"/>
      <c r="B1760" t="s">
        <v>3382</v>
      </c>
      <c r="C1760" t="s">
        <v>836</v>
      </c>
      <c r="D1760" t="s">
        <v>941</v>
      </c>
      <c r="E1760" s="2">
        <v>8856</v>
      </c>
      <c r="F1760" t="s">
        <v>3383</v>
      </c>
    </row>
    <row r="1761" spans="1:6" ht="12.75" hidden="1" outlineLevel="1">
      <c r="A1761" s="9"/>
      <c r="B1761" t="s">
        <v>3384</v>
      </c>
      <c r="C1761" t="s">
        <v>836</v>
      </c>
      <c r="D1761" t="s">
        <v>839</v>
      </c>
      <c r="E1761" s="2">
        <v>11478720</v>
      </c>
      <c r="F1761" t="s">
        <v>3385</v>
      </c>
    </row>
    <row r="1762" spans="1:6" ht="12.75" hidden="1" outlineLevel="1">
      <c r="A1762" s="9"/>
      <c r="B1762" t="s">
        <v>3386</v>
      </c>
      <c r="C1762" t="s">
        <v>836</v>
      </c>
      <c r="D1762" t="s">
        <v>839</v>
      </c>
      <c r="E1762" s="2">
        <v>14733220</v>
      </c>
      <c r="F1762" t="s">
        <v>3387</v>
      </c>
    </row>
    <row r="1763" spans="1:6" ht="12.75" hidden="1" outlineLevel="1">
      <c r="A1763" s="9"/>
      <c r="B1763" t="s">
        <v>3388</v>
      </c>
      <c r="C1763" t="s">
        <v>836</v>
      </c>
      <c r="D1763" t="s">
        <v>1627</v>
      </c>
      <c r="E1763" s="2">
        <v>1113</v>
      </c>
      <c r="F1763" t="s">
        <v>3389</v>
      </c>
    </row>
    <row r="1764" spans="1:6" ht="12.75" hidden="1" outlineLevel="1">
      <c r="A1764" s="9"/>
      <c r="B1764" t="s">
        <v>3390</v>
      </c>
      <c r="C1764" t="s">
        <v>836</v>
      </c>
      <c r="D1764" t="s">
        <v>886</v>
      </c>
      <c r="E1764" s="2">
        <v>4704245</v>
      </c>
      <c r="F1764" t="s">
        <v>3391</v>
      </c>
    </row>
    <row r="1765" spans="1:6" ht="12.75" hidden="1" outlineLevel="1">
      <c r="A1765" s="9"/>
      <c r="B1765" t="s">
        <v>3392</v>
      </c>
      <c r="C1765" t="s">
        <v>836</v>
      </c>
      <c r="D1765" t="s">
        <v>842</v>
      </c>
      <c r="E1765" s="2">
        <v>632544</v>
      </c>
      <c r="F1765" t="s">
        <v>3393</v>
      </c>
    </row>
    <row r="1766" spans="1:6" ht="12.75" hidden="1" outlineLevel="1">
      <c r="A1766" s="9"/>
      <c r="B1766" t="s">
        <v>3394</v>
      </c>
      <c r="C1766" t="s">
        <v>836</v>
      </c>
      <c r="D1766" t="s">
        <v>842</v>
      </c>
      <c r="E1766" s="2">
        <v>1617100</v>
      </c>
      <c r="F1766" t="s">
        <v>3395</v>
      </c>
    </row>
    <row r="1767" spans="1:6" ht="12.75" hidden="1" outlineLevel="1">
      <c r="A1767" s="9"/>
      <c r="B1767" t="s">
        <v>3396</v>
      </c>
      <c r="C1767" t="s">
        <v>836</v>
      </c>
      <c r="D1767" t="s">
        <v>886</v>
      </c>
      <c r="E1767" s="2">
        <v>4924560</v>
      </c>
      <c r="F1767" t="s">
        <v>3397</v>
      </c>
    </row>
    <row r="1768" spans="1:6" ht="12.75" hidden="1" outlineLevel="1">
      <c r="A1768" s="9"/>
      <c r="B1768" t="s">
        <v>3398</v>
      </c>
      <c r="C1768" t="s">
        <v>862</v>
      </c>
      <c r="D1768" t="s">
        <v>842</v>
      </c>
      <c r="E1768" s="2">
        <v>16524</v>
      </c>
      <c r="F1768" t="s">
        <v>3398</v>
      </c>
    </row>
    <row r="1769" spans="1:6" ht="12.75" hidden="1" outlineLevel="1">
      <c r="A1769" s="9"/>
      <c r="B1769" t="s">
        <v>3399</v>
      </c>
      <c r="C1769" t="s">
        <v>862</v>
      </c>
      <c r="D1769" t="s">
        <v>839</v>
      </c>
      <c r="E1769" s="2">
        <v>177632</v>
      </c>
      <c r="F1769" t="s">
        <v>3399</v>
      </c>
    </row>
    <row r="1770" spans="1:6" ht="12.75" hidden="1" outlineLevel="1">
      <c r="A1770" s="9"/>
      <c r="B1770" t="s">
        <v>3400</v>
      </c>
      <c r="C1770" t="s">
        <v>862</v>
      </c>
      <c r="D1770" t="s">
        <v>842</v>
      </c>
      <c r="E1770" s="2">
        <v>54540</v>
      </c>
      <c r="F1770" t="s">
        <v>3400</v>
      </c>
    </row>
    <row r="1771" spans="1:6" ht="12.75" hidden="1" outlineLevel="1">
      <c r="A1771" s="9"/>
      <c r="B1771" t="s">
        <v>3381</v>
      </c>
      <c r="C1771" t="s">
        <v>862</v>
      </c>
      <c r="D1771" t="s">
        <v>878</v>
      </c>
      <c r="E1771" s="2">
        <v>15228</v>
      </c>
      <c r="F1771" t="s">
        <v>3381</v>
      </c>
    </row>
    <row r="1772" spans="1:6" ht="12.75" hidden="1" outlineLevel="1">
      <c r="A1772" s="9"/>
      <c r="B1772" t="s">
        <v>3356</v>
      </c>
      <c r="C1772" t="s">
        <v>862</v>
      </c>
      <c r="D1772" t="s">
        <v>941</v>
      </c>
      <c r="E1772" s="2">
        <v>46740</v>
      </c>
      <c r="F1772" t="s">
        <v>3356</v>
      </c>
    </row>
    <row r="1773" spans="1:6" ht="12.75" hidden="1" outlineLevel="1">
      <c r="A1773" s="9"/>
      <c r="B1773" t="s">
        <v>3401</v>
      </c>
      <c r="C1773" t="s">
        <v>862</v>
      </c>
      <c r="D1773" t="s">
        <v>941</v>
      </c>
      <c r="E1773" s="2">
        <v>349074</v>
      </c>
      <c r="F1773" t="s">
        <v>3401</v>
      </c>
    </row>
    <row r="1774" spans="1:6" ht="12.75" hidden="1" outlineLevel="1">
      <c r="A1774" s="9"/>
      <c r="B1774" t="s">
        <v>3361</v>
      </c>
      <c r="C1774" t="s">
        <v>862</v>
      </c>
      <c r="D1774" t="s">
        <v>839</v>
      </c>
      <c r="E1774" s="2">
        <v>454208</v>
      </c>
      <c r="F1774" t="s">
        <v>3361</v>
      </c>
    </row>
    <row r="1775" spans="1:6" ht="12.75" hidden="1" outlineLevel="1">
      <c r="A1775" s="9"/>
      <c r="B1775" t="s">
        <v>3391</v>
      </c>
      <c r="C1775" t="s">
        <v>862</v>
      </c>
      <c r="D1775" t="s">
        <v>1151</v>
      </c>
      <c r="E1775" s="2">
        <v>1088838</v>
      </c>
      <c r="F1775" t="s">
        <v>3391</v>
      </c>
    </row>
    <row r="1776" spans="1:6" ht="12.75" hidden="1" outlineLevel="1">
      <c r="A1776" s="9"/>
      <c r="B1776" t="s">
        <v>3363</v>
      </c>
      <c r="C1776" t="s">
        <v>862</v>
      </c>
      <c r="D1776" t="s">
        <v>842</v>
      </c>
      <c r="E1776" s="2">
        <v>474953</v>
      </c>
      <c r="F1776" t="s">
        <v>3363</v>
      </c>
    </row>
    <row r="1777" spans="1:6" ht="12.75" hidden="1" outlineLevel="1">
      <c r="A1777" s="9"/>
      <c r="B1777" t="s">
        <v>3402</v>
      </c>
      <c r="C1777" t="s">
        <v>862</v>
      </c>
      <c r="D1777" t="s">
        <v>839</v>
      </c>
      <c r="E1777" s="2">
        <v>29532</v>
      </c>
      <c r="F1777" t="s">
        <v>3402</v>
      </c>
    </row>
    <row r="1778" spans="1:5" ht="12.75" hidden="1" outlineLevel="1">
      <c r="A1778" s="9"/>
      <c r="B1778" t="s">
        <v>3364</v>
      </c>
      <c r="C1778" t="s">
        <v>862</v>
      </c>
      <c r="D1778" t="s">
        <v>839</v>
      </c>
      <c r="E1778" s="2">
        <v>2831766</v>
      </c>
    </row>
    <row r="1779" spans="1:7" ht="12.75" hidden="1" outlineLevel="1">
      <c r="A1779" s="9"/>
      <c r="B1779" t="s">
        <v>3403</v>
      </c>
      <c r="C1779" t="s">
        <v>862</v>
      </c>
      <c r="D1779" t="s">
        <v>1017</v>
      </c>
      <c r="E1779" s="2">
        <v>400074</v>
      </c>
      <c r="F1779" t="s">
        <v>3404</v>
      </c>
      <c r="G1779" t="s">
        <v>3403</v>
      </c>
    </row>
    <row r="1780" spans="1:7" ht="12.75" hidden="1" outlineLevel="1">
      <c r="A1780" s="9"/>
      <c r="B1780" t="s">
        <v>3365</v>
      </c>
      <c r="C1780" t="s">
        <v>862</v>
      </c>
      <c r="D1780" t="s">
        <v>842</v>
      </c>
      <c r="E1780" s="2">
        <v>683592</v>
      </c>
      <c r="G1780"/>
    </row>
    <row r="1781" spans="1:7" ht="12.75" hidden="1" outlineLevel="1">
      <c r="A1781" s="9"/>
      <c r="B1781" t="s">
        <v>3393</v>
      </c>
      <c r="C1781" t="s">
        <v>862</v>
      </c>
      <c r="D1781" t="s">
        <v>842</v>
      </c>
      <c r="E1781" s="2">
        <v>421632</v>
      </c>
      <c r="F1781" t="s">
        <v>3393</v>
      </c>
      <c r="G1781"/>
    </row>
    <row r="1782" spans="1:7" ht="12.75" hidden="1" outlineLevel="1">
      <c r="A1782" s="9"/>
      <c r="B1782" t="s">
        <v>3405</v>
      </c>
      <c r="C1782" t="s">
        <v>862</v>
      </c>
      <c r="D1782" t="s">
        <v>842</v>
      </c>
      <c r="E1782" s="2">
        <v>107512</v>
      </c>
      <c r="F1782" t="s">
        <v>3405</v>
      </c>
      <c r="G1782"/>
    </row>
    <row r="1783" spans="1:7" ht="12.75" hidden="1" outlineLevel="1">
      <c r="A1783" s="9"/>
      <c r="B1783" t="s">
        <v>3366</v>
      </c>
      <c r="C1783" t="s">
        <v>862</v>
      </c>
      <c r="D1783" t="s">
        <v>916</v>
      </c>
      <c r="E1783" s="2">
        <v>392815</v>
      </c>
      <c r="F1783" t="s">
        <v>3366</v>
      </c>
      <c r="G1783"/>
    </row>
    <row r="1784" spans="1:7" ht="12.75" hidden="1" outlineLevel="1">
      <c r="A1784" s="9"/>
      <c r="B1784" t="s">
        <v>3406</v>
      </c>
      <c r="C1784" t="s">
        <v>862</v>
      </c>
      <c r="D1784" t="s">
        <v>839</v>
      </c>
      <c r="E1784" s="2">
        <v>5486397</v>
      </c>
      <c r="F1784" t="s">
        <v>3406</v>
      </c>
      <c r="G1784"/>
    </row>
    <row r="1785" spans="1:7" ht="12.75" hidden="1" outlineLevel="1">
      <c r="A1785" s="9"/>
      <c r="B1785" t="s">
        <v>3407</v>
      </c>
      <c r="C1785" t="s">
        <v>862</v>
      </c>
      <c r="D1785" t="s">
        <v>842</v>
      </c>
      <c r="E1785" s="2">
        <v>196218</v>
      </c>
      <c r="F1785" t="s">
        <v>3407</v>
      </c>
      <c r="G1785"/>
    </row>
    <row r="1786" spans="1:7" ht="12.75" hidden="1" outlineLevel="1">
      <c r="A1786" s="9"/>
      <c r="B1786" t="s">
        <v>3408</v>
      </c>
      <c r="C1786" t="s">
        <v>862</v>
      </c>
      <c r="D1786" t="s">
        <v>839</v>
      </c>
      <c r="E1786" s="2">
        <v>1801629</v>
      </c>
      <c r="F1786" t="s">
        <v>3408</v>
      </c>
      <c r="G1786"/>
    </row>
    <row r="1787" spans="1:7" ht="12.75" hidden="1" outlineLevel="1">
      <c r="A1787" s="9"/>
      <c r="B1787" t="s">
        <v>3367</v>
      </c>
      <c r="C1787" t="s">
        <v>862</v>
      </c>
      <c r="D1787" t="s">
        <v>857</v>
      </c>
      <c r="E1787" s="2">
        <v>198540</v>
      </c>
      <c r="G1787"/>
    </row>
    <row r="1788" spans="1:7" ht="12.75" hidden="1" outlineLevel="1">
      <c r="A1788" s="9"/>
      <c r="B1788" t="s">
        <v>3397</v>
      </c>
      <c r="C1788" t="s">
        <v>862</v>
      </c>
      <c r="D1788" t="s">
        <v>839</v>
      </c>
      <c r="E1788" s="2">
        <v>2581305</v>
      </c>
      <c r="F1788" t="s">
        <v>3397</v>
      </c>
      <c r="G1788"/>
    </row>
    <row r="1789" spans="1:7" ht="12.75" hidden="1" outlineLevel="1">
      <c r="A1789" s="9"/>
      <c r="B1789" t="s">
        <v>3368</v>
      </c>
      <c r="C1789" t="s">
        <v>862</v>
      </c>
      <c r="D1789" t="s">
        <v>842</v>
      </c>
      <c r="E1789" s="2">
        <v>165170</v>
      </c>
      <c r="F1789" t="s">
        <v>3368</v>
      </c>
      <c r="G1789"/>
    </row>
    <row r="1790" spans="1:7" ht="12.75" hidden="1" outlineLevel="1">
      <c r="A1790" s="9"/>
      <c r="B1790" t="s">
        <v>3409</v>
      </c>
      <c r="C1790" t="s">
        <v>862</v>
      </c>
      <c r="D1790" t="s">
        <v>985</v>
      </c>
      <c r="E1790" s="2">
        <v>89281</v>
      </c>
      <c r="F1790" t="s">
        <v>3409</v>
      </c>
      <c r="G1790"/>
    </row>
    <row r="1791" spans="1:7" ht="12.75" hidden="1" outlineLevel="1">
      <c r="A1791" s="9"/>
      <c r="B1791" t="s">
        <v>3369</v>
      </c>
      <c r="C1791" t="s">
        <v>862</v>
      </c>
      <c r="D1791" t="s">
        <v>842</v>
      </c>
      <c r="E1791" s="2">
        <v>58671</v>
      </c>
      <c r="F1791" t="s">
        <v>3369</v>
      </c>
      <c r="G1791"/>
    </row>
    <row r="1792" spans="1:7" ht="12.75" hidden="1" outlineLevel="1">
      <c r="A1792" s="9"/>
      <c r="B1792" t="s">
        <v>3410</v>
      </c>
      <c r="C1792" t="s">
        <v>862</v>
      </c>
      <c r="D1792" t="s">
        <v>941</v>
      </c>
      <c r="E1792" s="2">
        <v>170100</v>
      </c>
      <c r="F1792" t="s">
        <v>3410</v>
      </c>
      <c r="G1792"/>
    </row>
    <row r="1793" spans="1:7" ht="12.75" hidden="1" outlineLevel="1">
      <c r="A1793" s="9"/>
      <c r="B1793" t="s">
        <v>3371</v>
      </c>
      <c r="C1793" t="s">
        <v>862</v>
      </c>
      <c r="D1793" t="s">
        <v>846</v>
      </c>
      <c r="E1793" s="2">
        <v>573352</v>
      </c>
      <c r="F1793" t="s">
        <v>3371</v>
      </c>
      <c r="G1793"/>
    </row>
    <row r="1794" spans="1:7" ht="12.75" hidden="1" outlineLevel="1">
      <c r="A1794" s="9"/>
      <c r="B1794" t="s">
        <v>3374</v>
      </c>
      <c r="C1794" t="s">
        <v>862</v>
      </c>
      <c r="D1794" t="s">
        <v>842</v>
      </c>
      <c r="E1794" s="2">
        <v>254371</v>
      </c>
      <c r="F1794" t="s">
        <v>3374</v>
      </c>
      <c r="G1794"/>
    </row>
    <row r="1795" spans="1:7" ht="12.75" hidden="1" outlineLevel="1">
      <c r="A1795" s="9"/>
      <c r="B1795" t="s">
        <v>3375</v>
      </c>
      <c r="C1795" t="s">
        <v>862</v>
      </c>
      <c r="D1795" t="s">
        <v>846</v>
      </c>
      <c r="E1795" s="2">
        <v>2424775</v>
      </c>
      <c r="F1795" t="s">
        <v>3375</v>
      </c>
      <c r="G1795"/>
    </row>
    <row r="1796" spans="1:7" ht="12.75" hidden="1" outlineLevel="1">
      <c r="A1796" s="9"/>
      <c r="B1796" t="s">
        <v>3411</v>
      </c>
      <c r="C1796" t="s">
        <v>862</v>
      </c>
      <c r="D1796" t="s">
        <v>842</v>
      </c>
      <c r="E1796" s="2">
        <v>297430</v>
      </c>
      <c r="G1796"/>
    </row>
    <row r="1797" spans="1:7" ht="12.75" hidden="1" outlineLevel="1">
      <c r="A1797" s="9"/>
      <c r="B1797" t="s">
        <v>3376</v>
      </c>
      <c r="C1797" t="s">
        <v>862</v>
      </c>
      <c r="D1797" t="s">
        <v>842</v>
      </c>
      <c r="E1797" s="2">
        <v>19210</v>
      </c>
      <c r="F1797" t="s">
        <v>3376</v>
      </c>
      <c r="G1797"/>
    </row>
    <row r="1798" spans="1:7" ht="12.75" hidden="1" outlineLevel="1">
      <c r="A1798" s="9"/>
      <c r="B1798" t="s">
        <v>3412</v>
      </c>
      <c r="C1798" t="s">
        <v>862</v>
      </c>
      <c r="D1798" t="s">
        <v>842</v>
      </c>
      <c r="E1798" s="2">
        <v>459309</v>
      </c>
      <c r="F1798" t="s">
        <v>3412</v>
      </c>
      <c r="G1798"/>
    </row>
    <row r="1799" spans="1:7" ht="12.75" hidden="1" outlineLevel="1">
      <c r="A1799" s="9"/>
      <c r="B1799" t="s">
        <v>3413</v>
      </c>
      <c r="C1799" t="s">
        <v>862</v>
      </c>
      <c r="D1799" t="s">
        <v>857</v>
      </c>
      <c r="E1799" s="2">
        <v>209304</v>
      </c>
      <c r="F1799" t="s">
        <v>3413</v>
      </c>
      <c r="G1799"/>
    </row>
    <row r="1800" spans="1:9" ht="12.75" hidden="1" outlineLevel="1">
      <c r="A1800" s="9"/>
      <c r="B1800" t="s">
        <v>3414</v>
      </c>
      <c r="C1800" t="s">
        <v>862</v>
      </c>
      <c r="D1800" t="s">
        <v>1017</v>
      </c>
      <c r="E1800" s="2">
        <v>2225365</v>
      </c>
      <c r="F1800" t="s">
        <v>3415</v>
      </c>
      <c r="G1800" t="s">
        <v>3405</v>
      </c>
      <c r="H1800" t="s">
        <v>3407</v>
      </c>
      <c r="I1800" t="s">
        <v>3416</v>
      </c>
    </row>
    <row r="1801" spans="1:5" ht="12.75" collapsed="1">
      <c r="A1801" s="9" t="s">
        <v>3069</v>
      </c>
      <c r="D1801" s="9">
        <f>COUNTA(D1802:D1877)</f>
        <v>76</v>
      </c>
      <c r="E1801" s="10">
        <f>SUM(E1802:E1877)</f>
        <v>100909181</v>
      </c>
    </row>
    <row r="1802" spans="1:6" ht="12.75" hidden="1" outlineLevel="1">
      <c r="A1802" s="9"/>
      <c r="B1802" t="s">
        <v>3070</v>
      </c>
      <c r="C1802" t="s">
        <v>836</v>
      </c>
      <c r="D1802" t="s">
        <v>956</v>
      </c>
      <c r="E1802" s="2">
        <v>12528</v>
      </c>
      <c r="F1802" t="s">
        <v>3070</v>
      </c>
    </row>
    <row r="1803" spans="1:5" ht="12.75" hidden="1" outlineLevel="1">
      <c r="A1803" s="9"/>
      <c r="B1803" t="s">
        <v>3071</v>
      </c>
      <c r="C1803" t="s">
        <v>836</v>
      </c>
      <c r="D1803" t="s">
        <v>842</v>
      </c>
      <c r="E1803" s="2">
        <v>102295</v>
      </c>
    </row>
    <row r="1804" spans="1:6" ht="12.75" hidden="1" outlineLevel="1">
      <c r="A1804" s="9"/>
      <c r="B1804" t="s">
        <v>3072</v>
      </c>
      <c r="C1804" t="s">
        <v>836</v>
      </c>
      <c r="D1804" t="s">
        <v>839</v>
      </c>
      <c r="E1804" s="2">
        <v>18065686</v>
      </c>
      <c r="F1804" t="s">
        <v>3073</v>
      </c>
    </row>
    <row r="1805" spans="1:5" ht="12.75" hidden="1" outlineLevel="1">
      <c r="A1805" s="9"/>
      <c r="B1805" t="s">
        <v>3074</v>
      </c>
      <c r="C1805" t="s">
        <v>836</v>
      </c>
      <c r="D1805" t="s">
        <v>846</v>
      </c>
      <c r="E1805" s="2">
        <v>4414914</v>
      </c>
    </row>
    <row r="1806" spans="1:6" ht="12.75" hidden="1" outlineLevel="1">
      <c r="A1806" s="9"/>
      <c r="B1806" t="s">
        <v>3075</v>
      </c>
      <c r="C1806" t="s">
        <v>836</v>
      </c>
      <c r="D1806" t="s">
        <v>916</v>
      </c>
      <c r="E1806" s="2">
        <v>55183</v>
      </c>
      <c r="F1806" t="s">
        <v>3075</v>
      </c>
    </row>
    <row r="1807" spans="1:6" ht="12.75" hidden="1" outlineLevel="1">
      <c r="A1807" s="9"/>
      <c r="B1807" t="s">
        <v>3076</v>
      </c>
      <c r="C1807" t="s">
        <v>836</v>
      </c>
      <c r="D1807" t="s">
        <v>955</v>
      </c>
      <c r="E1807" s="2">
        <v>11748</v>
      </c>
      <c r="F1807" t="s">
        <v>3076</v>
      </c>
    </row>
    <row r="1808" spans="1:6" ht="12.75" hidden="1" outlineLevel="1">
      <c r="A1808" s="9"/>
      <c r="B1808" t="s">
        <v>3077</v>
      </c>
      <c r="C1808" t="s">
        <v>836</v>
      </c>
      <c r="D1808" t="s">
        <v>842</v>
      </c>
      <c r="E1808" s="2">
        <v>42390</v>
      </c>
      <c r="F1808" t="s">
        <v>3077</v>
      </c>
    </row>
    <row r="1809" spans="1:5" ht="12.75" hidden="1" outlineLevel="1">
      <c r="A1809" s="9"/>
      <c r="B1809" t="s">
        <v>3078</v>
      </c>
      <c r="C1809" t="s">
        <v>836</v>
      </c>
      <c r="D1809" t="s">
        <v>846</v>
      </c>
      <c r="E1809" s="2">
        <v>131320</v>
      </c>
    </row>
    <row r="1810" spans="1:6" ht="12.75" hidden="1" outlineLevel="1">
      <c r="A1810" s="9"/>
      <c r="B1810" t="s">
        <v>3079</v>
      </c>
      <c r="C1810" t="s">
        <v>836</v>
      </c>
      <c r="D1810" t="s">
        <v>842</v>
      </c>
      <c r="E1810" s="2">
        <v>316049</v>
      </c>
      <c r="F1810" t="s">
        <v>3079</v>
      </c>
    </row>
    <row r="1811" spans="1:5" ht="12.75" hidden="1" outlineLevel="1">
      <c r="A1811" s="9"/>
      <c r="B1811" t="s">
        <v>3080</v>
      </c>
      <c r="C1811" t="s">
        <v>836</v>
      </c>
      <c r="D1811" t="s">
        <v>1186</v>
      </c>
      <c r="E1811" s="2">
        <v>735588</v>
      </c>
    </row>
    <row r="1812" spans="1:6" ht="12.75" hidden="1" outlineLevel="1">
      <c r="A1812" s="9"/>
      <c r="B1812" t="s">
        <v>3081</v>
      </c>
      <c r="C1812" t="s">
        <v>836</v>
      </c>
      <c r="D1812" t="s">
        <v>842</v>
      </c>
      <c r="E1812" s="2">
        <v>115444</v>
      </c>
      <c r="F1812" t="s">
        <v>3081</v>
      </c>
    </row>
    <row r="1813" spans="1:6" ht="12.75" hidden="1" outlineLevel="1">
      <c r="A1813" s="9"/>
      <c r="B1813" t="s">
        <v>3082</v>
      </c>
      <c r="C1813" t="s">
        <v>836</v>
      </c>
      <c r="D1813" t="s">
        <v>842</v>
      </c>
      <c r="E1813" s="2">
        <v>182000</v>
      </c>
      <c r="F1813" t="s">
        <v>3083</v>
      </c>
    </row>
    <row r="1814" spans="1:6" ht="12.75" hidden="1" outlineLevel="1">
      <c r="A1814" s="9"/>
      <c r="B1814" t="s">
        <v>3084</v>
      </c>
      <c r="C1814" t="s">
        <v>836</v>
      </c>
      <c r="D1814" t="s">
        <v>846</v>
      </c>
      <c r="E1814" s="2">
        <v>85306</v>
      </c>
      <c r="F1814" t="s">
        <v>3084</v>
      </c>
    </row>
    <row r="1815" spans="1:6" ht="12.75" hidden="1" outlineLevel="1">
      <c r="A1815" s="9"/>
      <c r="B1815" t="s">
        <v>3085</v>
      </c>
      <c r="C1815" t="s">
        <v>836</v>
      </c>
      <c r="D1815" t="s">
        <v>916</v>
      </c>
      <c r="E1815" s="2">
        <v>648372</v>
      </c>
      <c r="F1815" t="s">
        <v>3085</v>
      </c>
    </row>
    <row r="1816" spans="1:13" ht="12.75" hidden="1" outlineLevel="1">
      <c r="A1816" s="9"/>
      <c r="B1816" t="s">
        <v>3086</v>
      </c>
      <c r="C1816" t="s">
        <v>836</v>
      </c>
      <c r="D1816" t="s">
        <v>1070</v>
      </c>
      <c r="E1816" s="2">
        <v>19526832</v>
      </c>
      <c r="F1816" t="s">
        <v>3087</v>
      </c>
      <c r="G1816" t="s">
        <v>3088</v>
      </c>
      <c r="H1816" t="s">
        <v>3089</v>
      </c>
      <c r="I1816" t="s">
        <v>3090</v>
      </c>
      <c r="J1816" t="s">
        <v>3091</v>
      </c>
      <c r="K1816" t="s">
        <v>3092</v>
      </c>
      <c r="L1816" t="s">
        <v>3093</v>
      </c>
      <c r="M1816" t="s">
        <v>3094</v>
      </c>
    </row>
    <row r="1817" spans="1:7" ht="12.75" hidden="1" outlineLevel="1">
      <c r="A1817" s="9"/>
      <c r="B1817" t="s">
        <v>3095</v>
      </c>
      <c r="C1817" t="s">
        <v>836</v>
      </c>
      <c r="D1817" t="s">
        <v>1151</v>
      </c>
      <c r="E1817" s="2">
        <v>2384656</v>
      </c>
      <c r="F1817" t="s">
        <v>3096</v>
      </c>
      <c r="G1817"/>
    </row>
    <row r="1818" spans="1:7" ht="12.75" hidden="1" outlineLevel="1">
      <c r="A1818" s="9"/>
      <c r="B1818" t="s">
        <v>3097</v>
      </c>
      <c r="C1818" t="s">
        <v>836</v>
      </c>
      <c r="D1818" t="s">
        <v>839</v>
      </c>
      <c r="E1818" s="2">
        <v>1153866</v>
      </c>
      <c r="F1818" t="s">
        <v>3098</v>
      </c>
      <c r="G1818"/>
    </row>
    <row r="1819" spans="1:8" ht="12.75" hidden="1" outlineLevel="1">
      <c r="A1819" s="9"/>
      <c r="B1819" t="s">
        <v>3099</v>
      </c>
      <c r="C1819" t="s">
        <v>836</v>
      </c>
      <c r="D1819" t="s">
        <v>1017</v>
      </c>
      <c r="E1819" s="2">
        <v>2983652</v>
      </c>
      <c r="F1819" t="s">
        <v>3100</v>
      </c>
      <c r="G1819" t="s">
        <v>1754</v>
      </c>
      <c r="H1819" t="s">
        <v>3101</v>
      </c>
    </row>
    <row r="1820" spans="1:5" ht="12.75" hidden="1" outlineLevel="1">
      <c r="A1820" s="9"/>
      <c r="B1820" t="s">
        <v>3102</v>
      </c>
      <c r="C1820" t="s">
        <v>836</v>
      </c>
      <c r="D1820" t="s">
        <v>857</v>
      </c>
      <c r="E1820" s="2">
        <v>53625</v>
      </c>
    </row>
    <row r="1821" spans="1:6" ht="12.75" hidden="1" outlineLevel="1">
      <c r="A1821" s="9"/>
      <c r="B1821" t="s">
        <v>3103</v>
      </c>
      <c r="C1821" t="s">
        <v>836</v>
      </c>
      <c r="D1821" t="s">
        <v>842</v>
      </c>
      <c r="E1821" s="2">
        <v>293342</v>
      </c>
      <c r="F1821" t="s">
        <v>3104</v>
      </c>
    </row>
    <row r="1822" spans="1:5" ht="12.75" hidden="1" outlineLevel="1">
      <c r="A1822" s="9"/>
      <c r="B1822" t="s">
        <v>3105</v>
      </c>
      <c r="C1822" t="s">
        <v>836</v>
      </c>
      <c r="D1822" t="s">
        <v>857</v>
      </c>
      <c r="E1822" s="2">
        <v>7085</v>
      </c>
    </row>
    <row r="1823" spans="1:5" ht="12.75" hidden="1" outlineLevel="1">
      <c r="A1823" s="9"/>
      <c r="B1823" t="s">
        <v>3106</v>
      </c>
      <c r="C1823" t="s">
        <v>836</v>
      </c>
      <c r="D1823" t="s">
        <v>842</v>
      </c>
      <c r="E1823" s="2">
        <v>63690</v>
      </c>
    </row>
    <row r="1824" spans="1:6" ht="12.75" hidden="1" outlineLevel="1">
      <c r="A1824" s="9"/>
      <c r="B1824" t="s">
        <v>3107</v>
      </c>
      <c r="C1824" t="s">
        <v>836</v>
      </c>
      <c r="D1824" t="s">
        <v>846</v>
      </c>
      <c r="E1824" s="2">
        <v>614496</v>
      </c>
      <c r="F1824" t="s">
        <v>3107</v>
      </c>
    </row>
    <row r="1825" spans="1:6" ht="12.75" hidden="1" outlineLevel="1">
      <c r="A1825" s="9"/>
      <c r="B1825" t="s">
        <v>3108</v>
      </c>
      <c r="C1825" t="s">
        <v>836</v>
      </c>
      <c r="D1825" t="s">
        <v>844</v>
      </c>
      <c r="E1825" s="2">
        <v>24200</v>
      </c>
      <c r="F1825" t="s">
        <v>3109</v>
      </c>
    </row>
    <row r="1826" spans="1:6" ht="12.75" hidden="1" outlineLevel="1" collapsed="1">
      <c r="A1826" s="9"/>
      <c r="B1826" t="s">
        <v>3110</v>
      </c>
      <c r="C1826" t="s">
        <v>836</v>
      </c>
      <c r="D1826" t="s">
        <v>886</v>
      </c>
      <c r="E1826" s="2">
        <v>97637</v>
      </c>
      <c r="F1826" t="s">
        <v>3111</v>
      </c>
    </row>
    <row r="1827" spans="1:6" ht="12.75" hidden="1" outlineLevel="1">
      <c r="A1827" s="9"/>
      <c r="B1827" t="s">
        <v>3112</v>
      </c>
      <c r="C1827" t="s">
        <v>862</v>
      </c>
      <c r="D1827" t="s">
        <v>839</v>
      </c>
      <c r="E1827" s="2">
        <v>10564020</v>
      </c>
      <c r="F1827" t="s">
        <v>3088</v>
      </c>
    </row>
    <row r="1828" spans="1:5" ht="12.75" hidden="1" outlineLevel="1">
      <c r="A1828" s="9"/>
      <c r="B1828" t="s">
        <v>3113</v>
      </c>
      <c r="C1828" t="s">
        <v>862</v>
      </c>
      <c r="D1828" t="s">
        <v>1039</v>
      </c>
      <c r="E1828" s="2">
        <v>20230</v>
      </c>
    </row>
    <row r="1829" spans="1:6" ht="12.75" hidden="1" outlineLevel="1">
      <c r="A1829" s="9"/>
      <c r="B1829" t="s">
        <v>3114</v>
      </c>
      <c r="C1829" t="s">
        <v>862</v>
      </c>
      <c r="D1829" t="s">
        <v>881</v>
      </c>
      <c r="E1829" s="2">
        <v>255552</v>
      </c>
      <c r="F1829" t="s">
        <v>3115</v>
      </c>
    </row>
    <row r="1830" spans="1:5" ht="12.75" hidden="1" outlineLevel="1">
      <c r="A1830" s="9"/>
      <c r="B1830" t="s">
        <v>3116</v>
      </c>
      <c r="C1830" t="s">
        <v>862</v>
      </c>
      <c r="D1830" t="s">
        <v>955</v>
      </c>
      <c r="E1830" s="2">
        <v>398702</v>
      </c>
    </row>
    <row r="1831" spans="1:6" ht="12.75" hidden="1" outlineLevel="1">
      <c r="A1831" s="9"/>
      <c r="B1831" t="s">
        <v>3117</v>
      </c>
      <c r="C1831" t="s">
        <v>862</v>
      </c>
      <c r="D1831" t="s">
        <v>842</v>
      </c>
      <c r="E1831" s="2">
        <v>596232</v>
      </c>
      <c r="F1831" t="s">
        <v>3117</v>
      </c>
    </row>
    <row r="1832" spans="1:6" ht="12.75" hidden="1" outlineLevel="1" collapsed="1">
      <c r="A1832" s="9"/>
      <c r="B1832" t="s">
        <v>3118</v>
      </c>
      <c r="C1832" t="s">
        <v>862</v>
      </c>
      <c r="D1832" t="s">
        <v>1186</v>
      </c>
      <c r="E1832" s="2">
        <v>949200</v>
      </c>
      <c r="F1832" t="s">
        <v>3119</v>
      </c>
    </row>
    <row r="1833" spans="1:6" ht="12.75" hidden="1" outlineLevel="1">
      <c r="A1833" s="9"/>
      <c r="B1833" t="s">
        <v>3120</v>
      </c>
      <c r="C1833" t="s">
        <v>862</v>
      </c>
      <c r="D1833" t="s">
        <v>846</v>
      </c>
      <c r="E1833" s="2">
        <v>8078556</v>
      </c>
      <c r="F1833" t="s">
        <v>3121</v>
      </c>
    </row>
    <row r="1834" spans="1:5" ht="12.75" hidden="1" outlineLevel="1">
      <c r="A1834" s="9"/>
      <c r="B1834" t="s">
        <v>3122</v>
      </c>
      <c r="C1834" t="s">
        <v>862</v>
      </c>
      <c r="D1834" t="s">
        <v>842</v>
      </c>
      <c r="E1834" s="2">
        <v>898625</v>
      </c>
    </row>
    <row r="1835" spans="1:6" ht="12.75" hidden="1" outlineLevel="1" collapsed="1">
      <c r="A1835" s="9"/>
      <c r="B1835" t="s">
        <v>3123</v>
      </c>
      <c r="C1835" t="s">
        <v>862</v>
      </c>
      <c r="D1835" t="s">
        <v>842</v>
      </c>
      <c r="E1835" s="2">
        <v>48504</v>
      </c>
      <c r="F1835" t="s">
        <v>3123</v>
      </c>
    </row>
    <row r="1836" spans="1:6" ht="12.75" hidden="1" outlineLevel="1">
      <c r="A1836" s="9"/>
      <c r="B1836" t="s">
        <v>3124</v>
      </c>
      <c r="C1836" t="s">
        <v>862</v>
      </c>
      <c r="D1836" t="s">
        <v>857</v>
      </c>
      <c r="E1836" s="2">
        <v>23856</v>
      </c>
      <c r="F1836" t="s">
        <v>3124</v>
      </c>
    </row>
    <row r="1837" spans="1:6" ht="12.75" hidden="1" outlineLevel="1">
      <c r="A1837" s="9"/>
      <c r="B1837" t="s">
        <v>3125</v>
      </c>
      <c r="C1837" t="s">
        <v>862</v>
      </c>
      <c r="D1837" t="s">
        <v>842</v>
      </c>
      <c r="E1837" s="2">
        <v>23001</v>
      </c>
      <c r="F1837" t="s">
        <v>3125</v>
      </c>
    </row>
    <row r="1838" spans="1:6" ht="12.75" hidden="1" outlineLevel="1">
      <c r="A1838" s="9"/>
      <c r="B1838" t="s">
        <v>3126</v>
      </c>
      <c r="C1838" t="s">
        <v>862</v>
      </c>
      <c r="D1838" t="s">
        <v>886</v>
      </c>
      <c r="E1838" s="2">
        <v>470340</v>
      </c>
      <c r="F1838" t="s">
        <v>3126</v>
      </c>
    </row>
    <row r="1839" spans="1:6" ht="12.75" hidden="1" outlineLevel="1">
      <c r="A1839" s="9"/>
      <c r="B1839" t="s">
        <v>3127</v>
      </c>
      <c r="C1839" t="s">
        <v>862</v>
      </c>
      <c r="D1839" t="s">
        <v>842</v>
      </c>
      <c r="E1839" s="2">
        <v>249110</v>
      </c>
      <c r="F1839" t="s">
        <v>3127</v>
      </c>
    </row>
    <row r="1840" spans="1:6" ht="12.75" hidden="1" outlineLevel="1" collapsed="1">
      <c r="A1840" s="9"/>
      <c r="B1840" t="s">
        <v>3074</v>
      </c>
      <c r="C1840" t="s">
        <v>862</v>
      </c>
      <c r="D1840" t="s">
        <v>1213</v>
      </c>
      <c r="E1840" s="2">
        <v>1576972</v>
      </c>
      <c r="F1840" t="s">
        <v>3074</v>
      </c>
    </row>
    <row r="1841" spans="1:6" ht="12.75" hidden="1" outlineLevel="1">
      <c r="A1841" s="9"/>
      <c r="B1841" t="s">
        <v>3128</v>
      </c>
      <c r="C1841" t="s">
        <v>862</v>
      </c>
      <c r="D1841" t="s">
        <v>1213</v>
      </c>
      <c r="E1841" s="2">
        <v>1719630</v>
      </c>
      <c r="F1841" t="s">
        <v>3128</v>
      </c>
    </row>
    <row r="1842" spans="1:6" ht="12.75" hidden="1" outlineLevel="1" collapsed="1">
      <c r="A1842" s="9"/>
      <c r="B1842" t="s">
        <v>3075</v>
      </c>
      <c r="C1842" t="s">
        <v>862</v>
      </c>
      <c r="D1842" t="s">
        <v>854</v>
      </c>
      <c r="E1842" s="2">
        <v>19260</v>
      </c>
      <c r="F1842" t="s">
        <v>3075</v>
      </c>
    </row>
    <row r="1843" spans="1:6" ht="12.75" hidden="1" outlineLevel="1">
      <c r="A1843" s="9"/>
      <c r="B1843" t="s">
        <v>3076</v>
      </c>
      <c r="C1843" t="s">
        <v>862</v>
      </c>
      <c r="D1843" t="s">
        <v>1251</v>
      </c>
      <c r="E1843" s="2">
        <v>173121</v>
      </c>
      <c r="F1843" t="s">
        <v>3076</v>
      </c>
    </row>
    <row r="1844" spans="1:5" ht="12.75" hidden="1" outlineLevel="1">
      <c r="A1844" s="9"/>
      <c r="B1844" t="s">
        <v>3129</v>
      </c>
      <c r="C1844" t="s">
        <v>862</v>
      </c>
      <c r="D1844" t="s">
        <v>1039</v>
      </c>
      <c r="E1844" s="2">
        <v>6045</v>
      </c>
    </row>
    <row r="1845" spans="1:5" ht="12.75" hidden="1" outlineLevel="1">
      <c r="A1845" s="9"/>
      <c r="B1845" t="s">
        <v>3130</v>
      </c>
      <c r="C1845" t="s">
        <v>862</v>
      </c>
      <c r="D1845" t="s">
        <v>842</v>
      </c>
      <c r="E1845" s="2">
        <v>61950</v>
      </c>
    </row>
    <row r="1846" spans="1:6" ht="12.75" hidden="1" outlineLevel="1">
      <c r="A1846" s="9"/>
      <c r="B1846" t="s">
        <v>3131</v>
      </c>
      <c r="C1846" t="s">
        <v>862</v>
      </c>
      <c r="D1846" t="s">
        <v>1251</v>
      </c>
      <c r="E1846" s="2">
        <v>169443</v>
      </c>
      <c r="F1846" t="s">
        <v>3131</v>
      </c>
    </row>
    <row r="1847" spans="1:6" ht="12.75" hidden="1" outlineLevel="1">
      <c r="A1847" s="9"/>
      <c r="B1847" t="s">
        <v>3132</v>
      </c>
      <c r="C1847" t="s">
        <v>862</v>
      </c>
      <c r="D1847" t="s">
        <v>925</v>
      </c>
      <c r="E1847" s="2">
        <v>13260</v>
      </c>
      <c r="F1847" t="s">
        <v>3132</v>
      </c>
    </row>
    <row r="1848" spans="1:6" ht="12.75" hidden="1" outlineLevel="1">
      <c r="A1848" s="9"/>
      <c r="B1848" t="s">
        <v>3077</v>
      </c>
      <c r="C1848" t="s">
        <v>862</v>
      </c>
      <c r="D1848" t="s">
        <v>842</v>
      </c>
      <c r="E1848" s="2">
        <v>96693</v>
      </c>
      <c r="F1848" t="s">
        <v>3077</v>
      </c>
    </row>
    <row r="1849" spans="1:6" ht="12.75" hidden="1" outlineLevel="1">
      <c r="A1849" s="9"/>
      <c r="B1849" t="s">
        <v>3133</v>
      </c>
      <c r="C1849" t="s">
        <v>862</v>
      </c>
      <c r="D1849" t="s">
        <v>839</v>
      </c>
      <c r="E1849" s="2">
        <v>7410</v>
      </c>
      <c r="F1849" t="s">
        <v>3133</v>
      </c>
    </row>
    <row r="1850" spans="1:5" ht="12.75" hidden="1" outlineLevel="1">
      <c r="A1850" s="9"/>
      <c r="B1850" t="s">
        <v>3134</v>
      </c>
      <c r="C1850" t="s">
        <v>862</v>
      </c>
      <c r="D1850" t="s">
        <v>842</v>
      </c>
      <c r="E1850" s="2">
        <v>1036485</v>
      </c>
    </row>
    <row r="1851" spans="1:6" ht="12.75" hidden="1" outlineLevel="1">
      <c r="A1851" s="9"/>
      <c r="B1851" t="s">
        <v>3135</v>
      </c>
      <c r="C1851" t="s">
        <v>862</v>
      </c>
      <c r="D1851" t="s">
        <v>842</v>
      </c>
      <c r="E1851" s="2">
        <v>13440</v>
      </c>
      <c r="F1851" t="s">
        <v>3135</v>
      </c>
    </row>
    <row r="1852" spans="1:5" ht="12.75" hidden="1" outlineLevel="1">
      <c r="A1852" s="9"/>
      <c r="B1852" t="s">
        <v>3136</v>
      </c>
      <c r="C1852" t="s">
        <v>862</v>
      </c>
      <c r="D1852" t="s">
        <v>2003</v>
      </c>
      <c r="E1852" s="2">
        <v>536870</v>
      </c>
    </row>
    <row r="1853" spans="1:6" ht="12.75" hidden="1" outlineLevel="1">
      <c r="A1853" s="9"/>
      <c r="B1853" t="s">
        <v>3137</v>
      </c>
      <c r="C1853" t="s">
        <v>862</v>
      </c>
      <c r="D1853" t="s">
        <v>950</v>
      </c>
      <c r="E1853" s="2">
        <v>232200</v>
      </c>
      <c r="F1853" t="s">
        <v>3137</v>
      </c>
    </row>
    <row r="1854" spans="1:6" ht="12.75" hidden="1" outlineLevel="1">
      <c r="A1854" s="9"/>
      <c r="B1854" t="s">
        <v>3081</v>
      </c>
      <c r="C1854" t="s">
        <v>862</v>
      </c>
      <c r="D1854" t="s">
        <v>842</v>
      </c>
      <c r="E1854" s="2">
        <v>673379</v>
      </c>
      <c r="F1854" t="s">
        <v>3081</v>
      </c>
    </row>
    <row r="1855" spans="1:6" ht="12.75" hidden="1" outlineLevel="1">
      <c r="A1855" s="9"/>
      <c r="B1855" t="s">
        <v>3138</v>
      </c>
      <c r="C1855" t="s">
        <v>862</v>
      </c>
      <c r="D1855" t="s">
        <v>842</v>
      </c>
      <c r="E1855" s="2">
        <v>3403</v>
      </c>
      <c r="F1855" t="s">
        <v>3138</v>
      </c>
    </row>
    <row r="1856" spans="1:6" ht="12.75" hidden="1" outlineLevel="1">
      <c r="A1856" s="9"/>
      <c r="B1856" t="s">
        <v>3073</v>
      </c>
      <c r="C1856" t="s">
        <v>862</v>
      </c>
      <c r="D1856" t="s">
        <v>1213</v>
      </c>
      <c r="E1856" s="2">
        <v>3398725</v>
      </c>
      <c r="F1856" t="s">
        <v>3073</v>
      </c>
    </row>
    <row r="1857" spans="1:6" ht="12.75" hidden="1" outlineLevel="1" collapsed="1">
      <c r="A1857" s="9"/>
      <c r="B1857" t="s">
        <v>3139</v>
      </c>
      <c r="C1857" t="s">
        <v>862</v>
      </c>
      <c r="D1857" t="s">
        <v>842</v>
      </c>
      <c r="E1857" s="2">
        <v>1115545</v>
      </c>
      <c r="F1857" t="s">
        <v>3139</v>
      </c>
    </row>
    <row r="1858" spans="1:6" ht="12.75" hidden="1" outlineLevel="1">
      <c r="A1858" s="9"/>
      <c r="B1858" t="s">
        <v>3089</v>
      </c>
      <c r="C1858" t="s">
        <v>862</v>
      </c>
      <c r="D1858" t="s">
        <v>955</v>
      </c>
      <c r="E1858" s="2">
        <v>1082640</v>
      </c>
      <c r="F1858" t="s">
        <v>3089</v>
      </c>
    </row>
    <row r="1859" spans="1:6" ht="12.75" hidden="1" outlineLevel="1">
      <c r="A1859" s="9"/>
      <c r="B1859" t="s">
        <v>3140</v>
      </c>
      <c r="C1859" t="s">
        <v>862</v>
      </c>
      <c r="D1859" t="s">
        <v>842</v>
      </c>
      <c r="E1859" s="2">
        <v>63036</v>
      </c>
      <c r="F1859" t="s">
        <v>3140</v>
      </c>
    </row>
    <row r="1860" spans="1:6" ht="12.75" hidden="1" outlineLevel="1">
      <c r="A1860" s="9"/>
      <c r="B1860" t="s">
        <v>3141</v>
      </c>
      <c r="C1860" t="s">
        <v>862</v>
      </c>
      <c r="D1860" t="s">
        <v>842</v>
      </c>
      <c r="E1860" s="2">
        <v>1004157</v>
      </c>
      <c r="F1860" t="s">
        <v>3141</v>
      </c>
    </row>
    <row r="1861" spans="1:6" ht="12.75" hidden="1" outlineLevel="1">
      <c r="A1861" s="9"/>
      <c r="B1861" t="s">
        <v>3142</v>
      </c>
      <c r="C1861" t="s">
        <v>862</v>
      </c>
      <c r="D1861" t="s">
        <v>957</v>
      </c>
      <c r="E1861" s="2">
        <v>862190</v>
      </c>
      <c r="F1861" t="s">
        <v>3143</v>
      </c>
    </row>
    <row r="1862" spans="1:6" ht="12.75" hidden="1" outlineLevel="1">
      <c r="A1862" s="9"/>
      <c r="B1862" t="s">
        <v>3144</v>
      </c>
      <c r="C1862" t="s">
        <v>862</v>
      </c>
      <c r="D1862" t="s">
        <v>854</v>
      </c>
      <c r="E1862" s="2">
        <v>3432</v>
      </c>
      <c r="F1862" t="s">
        <v>3144</v>
      </c>
    </row>
    <row r="1863" spans="1:6" ht="12.75" hidden="1" outlineLevel="1">
      <c r="A1863" s="9"/>
      <c r="B1863" t="s">
        <v>3084</v>
      </c>
      <c r="C1863" t="s">
        <v>862</v>
      </c>
      <c r="D1863" t="s">
        <v>846</v>
      </c>
      <c r="E1863" s="2">
        <v>57090</v>
      </c>
      <c r="F1863" t="s">
        <v>3084</v>
      </c>
    </row>
    <row r="1864" spans="1:7" ht="12.75" hidden="1" outlineLevel="1">
      <c r="A1864" s="9"/>
      <c r="B1864" t="s">
        <v>3145</v>
      </c>
      <c r="C1864" t="s">
        <v>862</v>
      </c>
      <c r="D1864" t="s">
        <v>1017</v>
      </c>
      <c r="E1864" s="2">
        <v>32844</v>
      </c>
      <c r="F1864" t="s">
        <v>3084</v>
      </c>
      <c r="G1864" t="s">
        <v>1755</v>
      </c>
    </row>
    <row r="1865" spans="1:6" ht="12.75" hidden="1" outlineLevel="1" collapsed="1">
      <c r="A1865" s="9"/>
      <c r="B1865" t="s">
        <v>3092</v>
      </c>
      <c r="C1865" t="s">
        <v>862</v>
      </c>
      <c r="D1865" t="s">
        <v>842</v>
      </c>
      <c r="E1865" s="2">
        <v>668072</v>
      </c>
      <c r="F1865" t="s">
        <v>3092</v>
      </c>
    </row>
    <row r="1866" spans="1:5" ht="12.75" hidden="1" outlineLevel="1">
      <c r="A1866" s="9"/>
      <c r="B1866" t="s">
        <v>3146</v>
      </c>
      <c r="C1866" t="s">
        <v>862</v>
      </c>
      <c r="D1866" t="s">
        <v>1257</v>
      </c>
      <c r="E1866" s="2">
        <v>140505</v>
      </c>
    </row>
    <row r="1867" spans="1:5" ht="12.75" hidden="1" outlineLevel="1" collapsed="1">
      <c r="A1867" s="9"/>
      <c r="B1867" t="s">
        <v>3094</v>
      </c>
      <c r="C1867" t="s">
        <v>862</v>
      </c>
      <c r="D1867" t="s">
        <v>941</v>
      </c>
      <c r="E1867" s="2">
        <v>16038</v>
      </c>
    </row>
    <row r="1868" spans="1:6" ht="12.75" hidden="1" outlineLevel="1">
      <c r="A1868" s="9"/>
      <c r="B1868" t="s">
        <v>3097</v>
      </c>
      <c r="C1868" t="s">
        <v>862</v>
      </c>
      <c r="D1868" t="s">
        <v>846</v>
      </c>
      <c r="E1868" s="2">
        <v>4168494</v>
      </c>
      <c r="F1868" t="s">
        <v>3098</v>
      </c>
    </row>
    <row r="1869" spans="1:6" ht="12.75" hidden="1" outlineLevel="1">
      <c r="A1869" s="9"/>
      <c r="B1869" t="s">
        <v>3147</v>
      </c>
      <c r="C1869" t="s">
        <v>862</v>
      </c>
      <c r="D1869" t="s">
        <v>916</v>
      </c>
      <c r="E1869" s="2">
        <v>152934</v>
      </c>
      <c r="F1869" t="s">
        <v>3148</v>
      </c>
    </row>
    <row r="1870" spans="1:5" ht="12.75" hidden="1" outlineLevel="1">
      <c r="A1870" s="9"/>
      <c r="B1870" t="s">
        <v>3102</v>
      </c>
      <c r="C1870" t="s">
        <v>862</v>
      </c>
      <c r="D1870" t="s">
        <v>842</v>
      </c>
      <c r="E1870" s="2">
        <v>55158</v>
      </c>
    </row>
    <row r="1871" spans="1:6" ht="12.75" hidden="1" outlineLevel="1" collapsed="1">
      <c r="A1871" s="9"/>
      <c r="B1871" t="s">
        <v>3103</v>
      </c>
      <c r="C1871" t="s">
        <v>862</v>
      </c>
      <c r="D1871" t="s">
        <v>842</v>
      </c>
      <c r="E1871" s="2">
        <v>969990</v>
      </c>
      <c r="F1871" t="s">
        <v>3104</v>
      </c>
    </row>
    <row r="1872" spans="1:6" ht="12.75" hidden="1" outlineLevel="1">
      <c r="A1872" s="9"/>
      <c r="B1872" t="s">
        <v>3149</v>
      </c>
      <c r="C1872" t="s">
        <v>862</v>
      </c>
      <c r="D1872" t="s">
        <v>839</v>
      </c>
      <c r="E1872" s="2">
        <v>2559528</v>
      </c>
      <c r="F1872" t="s">
        <v>3150</v>
      </c>
    </row>
    <row r="1873" spans="1:5" ht="12.75" hidden="1" outlineLevel="1" collapsed="1">
      <c r="A1873" s="9"/>
      <c r="B1873" t="s">
        <v>3151</v>
      </c>
      <c r="C1873" t="s">
        <v>862</v>
      </c>
      <c r="D1873" t="s">
        <v>842</v>
      </c>
      <c r="E1873" s="2">
        <v>563695</v>
      </c>
    </row>
    <row r="1874" spans="1:5" ht="12.75" hidden="1" outlineLevel="1">
      <c r="A1874" s="9"/>
      <c r="B1874" t="s">
        <v>3152</v>
      </c>
      <c r="C1874" t="s">
        <v>862</v>
      </c>
      <c r="D1874" t="s">
        <v>842</v>
      </c>
      <c r="E1874" s="2">
        <v>396935</v>
      </c>
    </row>
    <row r="1875" spans="1:6" ht="12.75" hidden="1" outlineLevel="1">
      <c r="A1875" s="9"/>
      <c r="B1875" t="s">
        <v>3153</v>
      </c>
      <c r="C1875" t="s">
        <v>862</v>
      </c>
      <c r="D1875" t="s">
        <v>1151</v>
      </c>
      <c r="E1875" s="2">
        <v>742368</v>
      </c>
      <c r="F1875" t="s">
        <v>3154</v>
      </c>
    </row>
    <row r="1876" spans="1:6" ht="12.75" hidden="1" outlineLevel="1" collapsed="1">
      <c r="A1876" s="9"/>
      <c r="B1876" t="s">
        <v>3155</v>
      </c>
      <c r="C1876" t="s">
        <v>862</v>
      </c>
      <c r="D1876" t="s">
        <v>956</v>
      </c>
      <c r="E1876" s="2">
        <v>121030</v>
      </c>
      <c r="F1876" t="s">
        <v>3155</v>
      </c>
    </row>
    <row r="1877" spans="1:6" ht="12.75" hidden="1" outlineLevel="1">
      <c r="A1877" s="9"/>
      <c r="B1877" t="s">
        <v>3110</v>
      </c>
      <c r="C1877" t="s">
        <v>862</v>
      </c>
      <c r="D1877" t="s">
        <v>844</v>
      </c>
      <c r="E1877" s="2">
        <v>1697382</v>
      </c>
      <c r="F1877" t="s">
        <v>3111</v>
      </c>
    </row>
    <row r="1878" spans="1:5" ht="12.75" collapsed="1">
      <c r="A1878" s="9" t="s">
        <v>107</v>
      </c>
      <c r="D1878" s="9">
        <f>COUNTA(D1879:D1917)</f>
        <v>39</v>
      </c>
      <c r="E1878" s="10">
        <f>SUM(E1879:E1917)</f>
        <v>99389261</v>
      </c>
    </row>
    <row r="1879" spans="1:6" ht="12.75" hidden="1" outlineLevel="1">
      <c r="A1879" s="9"/>
      <c r="B1879" t="s">
        <v>108</v>
      </c>
      <c r="C1879" t="s">
        <v>836</v>
      </c>
      <c r="D1879" t="s">
        <v>839</v>
      </c>
      <c r="E1879" s="2">
        <v>2248248</v>
      </c>
      <c r="F1879" t="s">
        <v>109</v>
      </c>
    </row>
    <row r="1880" spans="1:6" ht="12.75" hidden="1" outlineLevel="1">
      <c r="A1880" s="9"/>
      <c r="B1880" t="s">
        <v>110</v>
      </c>
      <c r="C1880" t="s">
        <v>836</v>
      </c>
      <c r="D1880" t="s">
        <v>839</v>
      </c>
      <c r="E1880" s="2">
        <v>9376818</v>
      </c>
      <c r="F1880" t="s">
        <v>110</v>
      </c>
    </row>
    <row r="1881" spans="1:6" ht="12.75" hidden="1" outlineLevel="1">
      <c r="A1881" s="9"/>
      <c r="B1881" t="s">
        <v>111</v>
      </c>
      <c r="C1881" t="s">
        <v>836</v>
      </c>
      <c r="D1881" t="s">
        <v>957</v>
      </c>
      <c r="E1881" s="2">
        <v>3093912</v>
      </c>
      <c r="F1881" t="s">
        <v>112</v>
      </c>
    </row>
    <row r="1882" spans="1:6" ht="12.75" hidden="1" outlineLevel="1" collapsed="1">
      <c r="A1882" s="9"/>
      <c r="B1882" t="s">
        <v>113</v>
      </c>
      <c r="C1882" t="s">
        <v>836</v>
      </c>
      <c r="D1882" t="s">
        <v>1213</v>
      </c>
      <c r="E1882" s="2">
        <v>2259406</v>
      </c>
      <c r="F1882" t="s">
        <v>113</v>
      </c>
    </row>
    <row r="1883" spans="1:6" ht="12.75" hidden="1" outlineLevel="1">
      <c r="A1883" s="9"/>
      <c r="B1883" t="s">
        <v>114</v>
      </c>
      <c r="C1883" t="s">
        <v>836</v>
      </c>
      <c r="D1883" t="s">
        <v>842</v>
      </c>
      <c r="E1883" s="2">
        <v>1613372</v>
      </c>
      <c r="F1883" t="s">
        <v>114</v>
      </c>
    </row>
    <row r="1884" spans="1:9" ht="12.75" hidden="1" outlineLevel="1">
      <c r="A1884" s="9"/>
      <c r="B1884" t="s">
        <v>115</v>
      </c>
      <c r="C1884" t="s">
        <v>836</v>
      </c>
      <c r="D1884" t="s">
        <v>1141</v>
      </c>
      <c r="E1884" s="2">
        <v>10567220</v>
      </c>
      <c r="F1884" t="s">
        <v>115</v>
      </c>
      <c r="G1884" t="s">
        <v>116</v>
      </c>
      <c r="H1884" t="s">
        <v>117</v>
      </c>
      <c r="I1884" t="s">
        <v>118</v>
      </c>
    </row>
    <row r="1885" spans="1:7" ht="12.75" hidden="1" outlineLevel="1">
      <c r="A1885" s="9"/>
      <c r="B1885" t="s">
        <v>119</v>
      </c>
      <c r="C1885" t="s">
        <v>836</v>
      </c>
      <c r="D1885" t="s">
        <v>985</v>
      </c>
      <c r="E1885" s="2">
        <v>1146334</v>
      </c>
      <c r="G1885"/>
    </row>
    <row r="1886" spans="1:7" ht="12.75" hidden="1" outlineLevel="1">
      <c r="A1886" s="9"/>
      <c r="B1886" t="s">
        <v>120</v>
      </c>
      <c r="C1886" t="s">
        <v>836</v>
      </c>
      <c r="D1886" t="s">
        <v>886</v>
      </c>
      <c r="E1886" s="2">
        <v>1338120</v>
      </c>
      <c r="F1886" t="s">
        <v>121</v>
      </c>
      <c r="G1886"/>
    </row>
    <row r="1887" spans="1:7" ht="12.75" hidden="1" outlineLevel="1">
      <c r="A1887" s="9"/>
      <c r="B1887" t="s">
        <v>122</v>
      </c>
      <c r="C1887" t="s">
        <v>836</v>
      </c>
      <c r="D1887" t="s">
        <v>839</v>
      </c>
      <c r="E1887" s="2">
        <v>266602</v>
      </c>
      <c r="F1887" t="s">
        <v>122</v>
      </c>
      <c r="G1887"/>
    </row>
    <row r="1888" spans="1:7" ht="12.75" hidden="1" outlineLevel="1">
      <c r="A1888" s="9"/>
      <c r="B1888" t="s">
        <v>123</v>
      </c>
      <c r="C1888" t="s">
        <v>836</v>
      </c>
      <c r="D1888" t="s">
        <v>844</v>
      </c>
      <c r="E1888" s="2">
        <v>4806308</v>
      </c>
      <c r="F1888" t="s">
        <v>124</v>
      </c>
      <c r="G1888"/>
    </row>
    <row r="1889" spans="1:7" ht="12.75" hidden="1" outlineLevel="1">
      <c r="A1889" s="9"/>
      <c r="B1889" t="s">
        <v>125</v>
      </c>
      <c r="C1889" t="s">
        <v>836</v>
      </c>
      <c r="D1889" t="s">
        <v>884</v>
      </c>
      <c r="E1889" s="2">
        <v>101516</v>
      </c>
      <c r="F1889" t="s">
        <v>125</v>
      </c>
      <c r="G1889"/>
    </row>
    <row r="1890" spans="1:7" ht="12.75" hidden="1" outlineLevel="1">
      <c r="A1890" s="9"/>
      <c r="B1890" t="s">
        <v>126</v>
      </c>
      <c r="C1890" t="s">
        <v>836</v>
      </c>
      <c r="D1890" t="s">
        <v>916</v>
      </c>
      <c r="E1890" s="2">
        <v>327600</v>
      </c>
      <c r="F1890" t="s">
        <v>126</v>
      </c>
      <c r="G1890"/>
    </row>
    <row r="1891" spans="1:7" ht="12.75" hidden="1" outlineLevel="1">
      <c r="A1891" s="9"/>
      <c r="B1891" t="s">
        <v>127</v>
      </c>
      <c r="C1891" t="s">
        <v>836</v>
      </c>
      <c r="D1891" t="s">
        <v>1919</v>
      </c>
      <c r="E1891" s="2">
        <v>392958</v>
      </c>
      <c r="F1891" t="s">
        <v>127</v>
      </c>
      <c r="G1891"/>
    </row>
    <row r="1892" spans="1:7" ht="12.75" hidden="1" outlineLevel="1">
      <c r="A1892" s="9"/>
      <c r="B1892" t="s">
        <v>128</v>
      </c>
      <c r="C1892" t="s">
        <v>836</v>
      </c>
      <c r="D1892" t="s">
        <v>881</v>
      </c>
      <c r="E1892" s="2">
        <v>182281</v>
      </c>
      <c r="F1892" t="s">
        <v>128</v>
      </c>
      <c r="G1892"/>
    </row>
    <row r="1893" spans="1:7" ht="12.75" hidden="1" outlineLevel="1">
      <c r="A1893" s="9"/>
      <c r="B1893" t="s">
        <v>129</v>
      </c>
      <c r="C1893" t="s">
        <v>836</v>
      </c>
      <c r="D1893" t="s">
        <v>1968</v>
      </c>
      <c r="E1893" s="2">
        <v>177840</v>
      </c>
      <c r="G1893"/>
    </row>
    <row r="1894" spans="1:7" ht="12.75" hidden="1" outlineLevel="1">
      <c r="A1894" s="9"/>
      <c r="B1894" t="s">
        <v>130</v>
      </c>
      <c r="C1894" t="s">
        <v>836</v>
      </c>
      <c r="D1894" t="s">
        <v>878</v>
      </c>
      <c r="E1894" s="2">
        <v>240036</v>
      </c>
      <c r="F1894" t="s">
        <v>130</v>
      </c>
      <c r="G1894"/>
    </row>
    <row r="1895" spans="1:7" ht="12.75" hidden="1" outlineLevel="1">
      <c r="A1895" s="9"/>
      <c r="B1895" t="s">
        <v>131</v>
      </c>
      <c r="C1895" t="s">
        <v>836</v>
      </c>
      <c r="D1895" t="s">
        <v>842</v>
      </c>
      <c r="E1895" s="2">
        <v>388815</v>
      </c>
      <c r="F1895" t="s">
        <v>131</v>
      </c>
      <c r="G1895"/>
    </row>
    <row r="1896" spans="1:7" ht="12.75" hidden="1" outlineLevel="1" collapsed="1">
      <c r="A1896" s="9"/>
      <c r="B1896" t="s">
        <v>132</v>
      </c>
      <c r="C1896" t="s">
        <v>836</v>
      </c>
      <c r="D1896" t="s">
        <v>839</v>
      </c>
      <c r="E1896" s="2">
        <v>15353520</v>
      </c>
      <c r="F1896" t="s">
        <v>133</v>
      </c>
      <c r="G1896"/>
    </row>
    <row r="1897" spans="1:7" ht="12.75" hidden="1" outlineLevel="1">
      <c r="A1897" s="9"/>
      <c r="B1897" t="s">
        <v>110</v>
      </c>
      <c r="C1897" t="s">
        <v>862</v>
      </c>
      <c r="D1897" t="s">
        <v>839</v>
      </c>
      <c r="E1897" s="2">
        <v>5083750</v>
      </c>
      <c r="F1897" t="s">
        <v>110</v>
      </c>
      <c r="G1897"/>
    </row>
    <row r="1898" spans="1:8" ht="12.75" hidden="1" outlineLevel="1">
      <c r="A1898" s="9"/>
      <c r="B1898" t="s">
        <v>111</v>
      </c>
      <c r="C1898" t="s">
        <v>862</v>
      </c>
      <c r="D1898" t="s">
        <v>1141</v>
      </c>
      <c r="E1898" s="2">
        <v>9471780</v>
      </c>
      <c r="F1898" t="s">
        <v>134</v>
      </c>
      <c r="G1898" t="s">
        <v>112</v>
      </c>
      <c r="H1898" t="s">
        <v>135</v>
      </c>
    </row>
    <row r="1899" spans="1:7" ht="12.75" hidden="1" outlineLevel="1">
      <c r="A1899" s="9"/>
      <c r="B1899" t="s">
        <v>136</v>
      </c>
      <c r="C1899" t="s">
        <v>862</v>
      </c>
      <c r="D1899" t="s">
        <v>844</v>
      </c>
      <c r="E1899" s="2">
        <v>2704130</v>
      </c>
      <c r="F1899" t="s">
        <v>136</v>
      </c>
      <c r="G1899"/>
    </row>
    <row r="1900" spans="1:7" ht="12.75" hidden="1" outlineLevel="1">
      <c r="A1900" s="9"/>
      <c r="B1900" t="s">
        <v>137</v>
      </c>
      <c r="C1900" t="s">
        <v>862</v>
      </c>
      <c r="D1900" t="s">
        <v>957</v>
      </c>
      <c r="E1900" s="2">
        <v>886275</v>
      </c>
      <c r="F1900" t="s">
        <v>137</v>
      </c>
      <c r="G1900"/>
    </row>
    <row r="1901" spans="1:7" ht="12.75" hidden="1" outlineLevel="1">
      <c r="A1901" s="9"/>
      <c r="B1901" t="s">
        <v>114</v>
      </c>
      <c r="C1901" t="s">
        <v>862</v>
      </c>
      <c r="D1901" t="s">
        <v>916</v>
      </c>
      <c r="E1901" s="2">
        <v>1930480</v>
      </c>
      <c r="F1901" t="s">
        <v>114</v>
      </c>
      <c r="G1901"/>
    </row>
    <row r="1902" spans="1:7" ht="12.75" hidden="1" outlineLevel="1">
      <c r="A1902" s="9"/>
      <c r="B1902" t="s">
        <v>138</v>
      </c>
      <c r="C1902" t="s">
        <v>862</v>
      </c>
      <c r="D1902" t="s">
        <v>846</v>
      </c>
      <c r="E1902" s="2">
        <v>347520</v>
      </c>
      <c r="F1902" t="s">
        <v>138</v>
      </c>
      <c r="G1902"/>
    </row>
    <row r="1903" spans="1:8" ht="12.75" hidden="1" outlineLevel="1">
      <c r="A1903" s="9"/>
      <c r="B1903" t="s">
        <v>115</v>
      </c>
      <c r="C1903" t="s">
        <v>862</v>
      </c>
      <c r="D1903" t="s">
        <v>1141</v>
      </c>
      <c r="E1903" s="2">
        <v>8253645</v>
      </c>
      <c r="F1903" t="s">
        <v>115</v>
      </c>
      <c r="G1903" t="s">
        <v>117</v>
      </c>
      <c r="H1903" t="s">
        <v>116</v>
      </c>
    </row>
    <row r="1904" spans="1:6" ht="12.75" hidden="1" outlineLevel="1">
      <c r="A1904" s="9"/>
      <c r="B1904" t="s">
        <v>139</v>
      </c>
      <c r="C1904" t="s">
        <v>862</v>
      </c>
      <c r="D1904" t="s">
        <v>842</v>
      </c>
      <c r="E1904" s="2">
        <v>55596</v>
      </c>
      <c r="F1904" t="s">
        <v>139</v>
      </c>
    </row>
    <row r="1905" spans="1:6" ht="12.75" hidden="1" outlineLevel="1">
      <c r="A1905" s="9"/>
      <c r="B1905" t="s">
        <v>120</v>
      </c>
      <c r="C1905" t="s">
        <v>862</v>
      </c>
      <c r="D1905" t="s">
        <v>1213</v>
      </c>
      <c r="E1905" s="2">
        <v>2523675</v>
      </c>
      <c r="F1905" t="s">
        <v>121</v>
      </c>
    </row>
    <row r="1906" spans="1:6" ht="12.75" hidden="1" outlineLevel="1">
      <c r="A1906" s="9"/>
      <c r="B1906" t="s">
        <v>140</v>
      </c>
      <c r="C1906" t="s">
        <v>862</v>
      </c>
      <c r="D1906" t="s">
        <v>884</v>
      </c>
      <c r="E1906" s="2">
        <v>522309</v>
      </c>
      <c r="F1906" t="s">
        <v>140</v>
      </c>
    </row>
    <row r="1907" spans="1:6" ht="12.75" hidden="1" outlineLevel="1">
      <c r="A1907" s="9"/>
      <c r="B1907" t="s">
        <v>141</v>
      </c>
      <c r="C1907" t="s">
        <v>862</v>
      </c>
      <c r="D1907" t="s">
        <v>878</v>
      </c>
      <c r="E1907" s="2">
        <v>613725</v>
      </c>
      <c r="F1907" t="s">
        <v>141</v>
      </c>
    </row>
    <row r="1908" spans="1:6" ht="12.75" hidden="1" outlineLevel="1">
      <c r="A1908" s="9"/>
      <c r="B1908" t="s">
        <v>122</v>
      </c>
      <c r="C1908" t="s">
        <v>862</v>
      </c>
      <c r="D1908" t="s">
        <v>846</v>
      </c>
      <c r="E1908" s="2">
        <v>708800</v>
      </c>
      <c r="F1908" t="s">
        <v>122</v>
      </c>
    </row>
    <row r="1909" spans="1:6" ht="12.75" hidden="1" outlineLevel="1">
      <c r="A1909" s="9"/>
      <c r="B1909" t="s">
        <v>123</v>
      </c>
      <c r="C1909" t="s">
        <v>862</v>
      </c>
      <c r="D1909" t="s">
        <v>844</v>
      </c>
      <c r="E1909" s="2">
        <v>2525910</v>
      </c>
      <c r="F1909" t="s">
        <v>142</v>
      </c>
    </row>
    <row r="1910" spans="1:5" ht="12.75" hidden="1" outlineLevel="1">
      <c r="A1910" s="9"/>
      <c r="B1910" t="s">
        <v>129</v>
      </c>
      <c r="C1910" t="s">
        <v>862</v>
      </c>
      <c r="D1910" t="s">
        <v>1968</v>
      </c>
      <c r="E1910" s="2">
        <v>229356</v>
      </c>
    </row>
    <row r="1911" spans="1:6" ht="12.75" hidden="1" outlineLevel="1">
      <c r="A1911" s="9"/>
      <c r="B1911" t="s">
        <v>130</v>
      </c>
      <c r="C1911" t="s">
        <v>862</v>
      </c>
      <c r="D1911" t="s">
        <v>842</v>
      </c>
      <c r="E1911" s="2">
        <v>1381396</v>
      </c>
      <c r="F1911" t="s">
        <v>130</v>
      </c>
    </row>
    <row r="1912" spans="1:6" ht="12.75" hidden="1" outlineLevel="1">
      <c r="A1912" s="9"/>
      <c r="B1912" t="s">
        <v>131</v>
      </c>
      <c r="C1912" t="s">
        <v>862</v>
      </c>
      <c r="D1912" t="s">
        <v>842</v>
      </c>
      <c r="E1912" s="2">
        <v>1470612</v>
      </c>
      <c r="F1912" t="s">
        <v>131</v>
      </c>
    </row>
    <row r="1913" spans="1:6" ht="12.75" hidden="1" outlineLevel="1">
      <c r="A1913" s="9"/>
      <c r="B1913" t="s">
        <v>143</v>
      </c>
      <c r="C1913" t="s">
        <v>862</v>
      </c>
      <c r="D1913" t="s">
        <v>886</v>
      </c>
      <c r="E1913" s="2">
        <v>1542800</v>
      </c>
      <c r="F1913" t="s">
        <v>143</v>
      </c>
    </row>
    <row r="1914" spans="1:6" ht="12.75" hidden="1" outlineLevel="1">
      <c r="A1914" s="9"/>
      <c r="B1914" t="s">
        <v>144</v>
      </c>
      <c r="C1914" t="s">
        <v>862</v>
      </c>
      <c r="D1914" t="s">
        <v>941</v>
      </c>
      <c r="E1914" s="2">
        <v>118200</v>
      </c>
      <c r="F1914" t="s">
        <v>144</v>
      </c>
    </row>
    <row r="1915" spans="1:6" ht="12.75" hidden="1" outlineLevel="1">
      <c r="A1915" s="9"/>
      <c r="B1915" t="s">
        <v>145</v>
      </c>
      <c r="C1915" t="s">
        <v>862</v>
      </c>
      <c r="D1915" t="s">
        <v>878</v>
      </c>
      <c r="E1915" s="2">
        <v>160524</v>
      </c>
      <c r="F1915" t="s">
        <v>145</v>
      </c>
    </row>
    <row r="1916" spans="1:6" ht="12.75" hidden="1" outlineLevel="1">
      <c r="A1916" s="9"/>
      <c r="B1916" t="s">
        <v>132</v>
      </c>
      <c r="C1916" t="s">
        <v>862</v>
      </c>
      <c r="D1916" t="s">
        <v>839</v>
      </c>
      <c r="E1916" s="2">
        <v>2553672</v>
      </c>
      <c r="F1916" t="s">
        <v>133</v>
      </c>
    </row>
    <row r="1917" spans="1:6" ht="12.75" hidden="1" outlineLevel="1">
      <c r="A1917" s="9"/>
      <c r="B1917" t="s">
        <v>146</v>
      </c>
      <c r="C1917" t="s">
        <v>862</v>
      </c>
      <c r="D1917" t="s">
        <v>842</v>
      </c>
      <c r="E1917" s="2">
        <v>2424200</v>
      </c>
      <c r="F1917" t="s">
        <v>147</v>
      </c>
    </row>
    <row r="1918" spans="1:5" ht="12.75" collapsed="1">
      <c r="A1918" s="9" t="s">
        <v>399</v>
      </c>
      <c r="D1918" s="9">
        <f>COUNTA(D1919:D2013)</f>
        <v>95</v>
      </c>
      <c r="E1918" s="10">
        <f>SUM(E1919:E2013)</f>
        <v>89314658</v>
      </c>
    </row>
    <row r="1919" spans="1:10" ht="12.75" hidden="1" outlineLevel="1">
      <c r="A1919" s="9"/>
      <c r="B1919" t="s">
        <v>400</v>
      </c>
      <c r="C1919" t="s">
        <v>836</v>
      </c>
      <c r="D1919" t="s">
        <v>1017</v>
      </c>
      <c r="E1919" s="2">
        <v>6164037</v>
      </c>
      <c r="F1919" t="s">
        <v>401</v>
      </c>
      <c r="G1919" t="s">
        <v>1756</v>
      </c>
      <c r="H1919" t="s">
        <v>402</v>
      </c>
      <c r="I1919" t="s">
        <v>403</v>
      </c>
      <c r="J1919" t="s">
        <v>404</v>
      </c>
    </row>
    <row r="1920" spans="1:6" ht="12.75" hidden="1" outlineLevel="1">
      <c r="A1920" s="9"/>
      <c r="B1920" t="s">
        <v>405</v>
      </c>
      <c r="C1920" t="s">
        <v>836</v>
      </c>
      <c r="D1920" t="s">
        <v>842</v>
      </c>
      <c r="E1920" s="2">
        <v>1078350</v>
      </c>
      <c r="F1920" t="s">
        <v>406</v>
      </c>
    </row>
    <row r="1921" spans="1:6" ht="12.75" hidden="1" outlineLevel="1">
      <c r="A1921" s="9"/>
      <c r="B1921" t="s">
        <v>407</v>
      </c>
      <c r="C1921" t="s">
        <v>836</v>
      </c>
      <c r="D1921" t="s">
        <v>1151</v>
      </c>
      <c r="E1921" s="2">
        <v>4942887</v>
      </c>
      <c r="F1921" t="s">
        <v>408</v>
      </c>
    </row>
    <row r="1922" spans="1:6" ht="12.75" hidden="1" outlineLevel="1">
      <c r="A1922" s="9"/>
      <c r="B1922" t="s">
        <v>409</v>
      </c>
      <c r="C1922" t="s">
        <v>836</v>
      </c>
      <c r="D1922" t="s">
        <v>846</v>
      </c>
      <c r="E1922" s="2">
        <v>6789581</v>
      </c>
      <c r="F1922" t="s">
        <v>832</v>
      </c>
    </row>
    <row r="1923" spans="1:5" ht="12.75" hidden="1" outlineLevel="1">
      <c r="A1923" s="9"/>
      <c r="B1923" t="s">
        <v>410</v>
      </c>
      <c r="C1923" t="s">
        <v>836</v>
      </c>
      <c r="D1923" t="s">
        <v>916</v>
      </c>
      <c r="E1923" s="2">
        <v>193936</v>
      </c>
    </row>
    <row r="1924" spans="1:6" ht="12.75" hidden="1" outlineLevel="1">
      <c r="A1924" s="9"/>
      <c r="B1924" t="s">
        <v>411</v>
      </c>
      <c r="C1924" t="s">
        <v>836</v>
      </c>
      <c r="D1924" t="s">
        <v>839</v>
      </c>
      <c r="E1924" s="2">
        <v>71231</v>
      </c>
      <c r="F1924" t="s">
        <v>411</v>
      </c>
    </row>
    <row r="1925" spans="1:6" ht="12.75" hidden="1" outlineLevel="1">
      <c r="A1925" s="9"/>
      <c r="B1925" t="s">
        <v>412</v>
      </c>
      <c r="C1925" t="s">
        <v>836</v>
      </c>
      <c r="D1925" t="s">
        <v>844</v>
      </c>
      <c r="E1925" s="2">
        <v>100570</v>
      </c>
      <c r="F1925" t="s">
        <v>412</v>
      </c>
    </row>
    <row r="1926" spans="1:6" ht="12.75" hidden="1" outlineLevel="1">
      <c r="A1926" s="9"/>
      <c r="B1926" t="s">
        <v>3800</v>
      </c>
      <c r="C1926" t="s">
        <v>836</v>
      </c>
      <c r="D1926" t="s">
        <v>884</v>
      </c>
      <c r="E1926" s="2">
        <v>49776</v>
      </c>
      <c r="F1926" t="s">
        <v>3801</v>
      </c>
    </row>
    <row r="1927" spans="1:5" ht="12.75" hidden="1" outlineLevel="1">
      <c r="A1927" s="9"/>
      <c r="B1927" t="s">
        <v>413</v>
      </c>
      <c r="C1927" t="s">
        <v>836</v>
      </c>
      <c r="D1927" t="s">
        <v>839</v>
      </c>
      <c r="E1927" s="2">
        <v>519904</v>
      </c>
    </row>
    <row r="1928" spans="1:5" ht="12.75" hidden="1" outlineLevel="1">
      <c r="A1928" s="9"/>
      <c r="B1928" t="s">
        <v>414</v>
      </c>
      <c r="C1928" t="s">
        <v>836</v>
      </c>
      <c r="D1928" t="s">
        <v>839</v>
      </c>
      <c r="E1928" s="2">
        <v>86478</v>
      </c>
    </row>
    <row r="1929" spans="1:6" ht="12.75" hidden="1" outlineLevel="1">
      <c r="A1929" s="9"/>
      <c r="B1929" t="s">
        <v>415</v>
      </c>
      <c r="C1929" t="s">
        <v>836</v>
      </c>
      <c r="D1929" t="s">
        <v>916</v>
      </c>
      <c r="E1929" s="2">
        <v>803472</v>
      </c>
      <c r="F1929" t="s">
        <v>415</v>
      </c>
    </row>
    <row r="1930" spans="1:6" ht="12.75" hidden="1" outlineLevel="1">
      <c r="A1930" s="9"/>
      <c r="B1930" t="s">
        <v>416</v>
      </c>
      <c r="C1930" t="s">
        <v>836</v>
      </c>
      <c r="D1930" t="s">
        <v>846</v>
      </c>
      <c r="E1930" s="2">
        <v>60228</v>
      </c>
      <c r="F1930" t="s">
        <v>416</v>
      </c>
    </row>
    <row r="1931" spans="1:5" ht="12.75" hidden="1" outlineLevel="1">
      <c r="A1931" s="9"/>
      <c r="B1931" t="s">
        <v>417</v>
      </c>
      <c r="C1931" t="s">
        <v>836</v>
      </c>
      <c r="D1931" t="s">
        <v>925</v>
      </c>
      <c r="E1931" s="2">
        <v>55444</v>
      </c>
    </row>
    <row r="1932" spans="1:6" ht="12.75" hidden="1" outlineLevel="1">
      <c r="A1932" s="9"/>
      <c r="B1932" t="s">
        <v>418</v>
      </c>
      <c r="C1932" t="s">
        <v>836</v>
      </c>
      <c r="D1932" t="s">
        <v>846</v>
      </c>
      <c r="E1932" s="2">
        <v>27816</v>
      </c>
      <c r="F1932" t="s">
        <v>418</v>
      </c>
    </row>
    <row r="1933" spans="1:5" ht="12.75" hidden="1" outlineLevel="1">
      <c r="A1933" s="9"/>
      <c r="B1933" t="s">
        <v>419</v>
      </c>
      <c r="C1933" t="s">
        <v>836</v>
      </c>
      <c r="D1933" t="s">
        <v>842</v>
      </c>
      <c r="E1933" s="2">
        <v>39824</v>
      </c>
    </row>
    <row r="1934" spans="1:6" ht="12.75" hidden="1" outlineLevel="1">
      <c r="A1934" s="9"/>
      <c r="B1934" t="s">
        <v>420</v>
      </c>
      <c r="C1934" t="s">
        <v>836</v>
      </c>
      <c r="D1934" t="s">
        <v>878</v>
      </c>
      <c r="E1934" s="2">
        <v>303408</v>
      </c>
      <c r="F1934" t="s">
        <v>420</v>
      </c>
    </row>
    <row r="1935" spans="1:6" ht="12.75" hidden="1" outlineLevel="1">
      <c r="A1935" s="9"/>
      <c r="B1935" t="s">
        <v>421</v>
      </c>
      <c r="C1935" t="s">
        <v>836</v>
      </c>
      <c r="D1935" t="s">
        <v>884</v>
      </c>
      <c r="E1935" s="2">
        <v>260</v>
      </c>
      <c r="F1935" t="s">
        <v>421</v>
      </c>
    </row>
    <row r="1936" spans="1:6" ht="12.75" hidden="1" outlineLevel="1">
      <c r="A1936" s="9"/>
      <c r="B1936" t="s">
        <v>422</v>
      </c>
      <c r="C1936" t="s">
        <v>836</v>
      </c>
      <c r="D1936" t="s">
        <v>842</v>
      </c>
      <c r="E1936" s="2">
        <v>396306</v>
      </c>
      <c r="F1936" t="s">
        <v>422</v>
      </c>
    </row>
    <row r="1937" spans="1:6" ht="12.75" hidden="1" outlineLevel="1">
      <c r="A1937" s="9"/>
      <c r="B1937" t="s">
        <v>423</v>
      </c>
      <c r="C1937" t="s">
        <v>836</v>
      </c>
      <c r="D1937" t="s">
        <v>842</v>
      </c>
      <c r="E1937" s="2">
        <v>20889</v>
      </c>
      <c r="F1937" t="s">
        <v>424</v>
      </c>
    </row>
    <row r="1938" spans="1:6" ht="12.75" hidden="1" outlineLevel="1">
      <c r="A1938" s="9"/>
      <c r="B1938" t="s">
        <v>425</v>
      </c>
      <c r="C1938" t="s">
        <v>836</v>
      </c>
      <c r="D1938" t="s">
        <v>857</v>
      </c>
      <c r="E1938" s="2">
        <v>1023555</v>
      </c>
      <c r="F1938" t="s">
        <v>425</v>
      </c>
    </row>
    <row r="1939" spans="1:6" ht="12.75" hidden="1" outlineLevel="1">
      <c r="A1939" s="9"/>
      <c r="B1939" t="s">
        <v>426</v>
      </c>
      <c r="C1939" t="s">
        <v>836</v>
      </c>
      <c r="D1939" t="s">
        <v>956</v>
      </c>
      <c r="E1939" s="2">
        <v>55413</v>
      </c>
      <c r="F1939" t="s">
        <v>426</v>
      </c>
    </row>
    <row r="1940" spans="1:6" ht="12.75" hidden="1" outlineLevel="1">
      <c r="A1940" s="9"/>
      <c r="B1940" t="s">
        <v>427</v>
      </c>
      <c r="C1940" t="s">
        <v>836</v>
      </c>
      <c r="D1940" t="s">
        <v>842</v>
      </c>
      <c r="E1940" s="2">
        <v>469581</v>
      </c>
      <c r="F1940" t="s">
        <v>427</v>
      </c>
    </row>
    <row r="1941" spans="1:6" ht="12.75" hidden="1" outlineLevel="1">
      <c r="A1941" s="9"/>
      <c r="B1941" t="s">
        <v>428</v>
      </c>
      <c r="C1941" t="s">
        <v>836</v>
      </c>
      <c r="D1941" t="s">
        <v>837</v>
      </c>
      <c r="E1941" s="2">
        <v>55200</v>
      </c>
      <c r="F1941" t="s">
        <v>428</v>
      </c>
    </row>
    <row r="1942" spans="1:6" ht="12.75" hidden="1" outlineLevel="1">
      <c r="A1942" s="9"/>
      <c r="B1942" t="s">
        <v>429</v>
      </c>
      <c r="C1942" t="s">
        <v>836</v>
      </c>
      <c r="D1942" t="s">
        <v>1028</v>
      </c>
      <c r="E1942" s="2">
        <v>113565</v>
      </c>
      <c r="F1942" t="s">
        <v>429</v>
      </c>
    </row>
    <row r="1943" spans="1:5" ht="12.75" hidden="1" outlineLevel="1">
      <c r="A1943" s="9"/>
      <c r="B1943" t="s">
        <v>430</v>
      </c>
      <c r="C1943" t="s">
        <v>836</v>
      </c>
      <c r="D1943" t="s">
        <v>842</v>
      </c>
      <c r="E1943" s="2">
        <v>166668</v>
      </c>
    </row>
    <row r="1944" spans="1:6" ht="12.75" hidden="1" outlineLevel="1">
      <c r="A1944" s="9"/>
      <c r="B1944" t="s">
        <v>431</v>
      </c>
      <c r="C1944" t="s">
        <v>836</v>
      </c>
      <c r="D1944" t="s">
        <v>956</v>
      </c>
      <c r="E1944" s="2">
        <v>176580</v>
      </c>
      <c r="F1944" t="s">
        <v>431</v>
      </c>
    </row>
    <row r="1945" spans="1:6" ht="12.75" hidden="1" outlineLevel="1">
      <c r="A1945" s="9"/>
      <c r="B1945" t="s">
        <v>432</v>
      </c>
      <c r="C1945" t="s">
        <v>836</v>
      </c>
      <c r="D1945" t="s">
        <v>844</v>
      </c>
      <c r="E1945" s="2">
        <v>549822</v>
      </c>
      <c r="F1945" t="s">
        <v>432</v>
      </c>
    </row>
    <row r="1946" spans="1:5" ht="12.75" hidden="1" outlineLevel="1">
      <c r="A1946" s="9"/>
      <c r="B1946" t="s">
        <v>433</v>
      </c>
      <c r="C1946" t="s">
        <v>836</v>
      </c>
      <c r="D1946" t="s">
        <v>854</v>
      </c>
      <c r="E1946" s="2">
        <v>3136</v>
      </c>
    </row>
    <row r="1947" spans="1:6" ht="12.75" hidden="1" outlineLevel="1">
      <c r="A1947" s="9"/>
      <c r="B1947" t="s">
        <v>434</v>
      </c>
      <c r="C1947" t="s">
        <v>836</v>
      </c>
      <c r="D1947" t="s">
        <v>842</v>
      </c>
      <c r="E1947" s="2">
        <v>17424</v>
      </c>
      <c r="F1947" t="s">
        <v>434</v>
      </c>
    </row>
    <row r="1948" spans="1:6" ht="12.75" hidden="1" outlineLevel="1">
      <c r="A1948" s="9"/>
      <c r="B1948" t="s">
        <v>435</v>
      </c>
      <c r="C1948" t="s">
        <v>836</v>
      </c>
      <c r="D1948" t="s">
        <v>842</v>
      </c>
      <c r="E1948" s="2">
        <v>32640</v>
      </c>
      <c r="F1948" t="s">
        <v>435</v>
      </c>
    </row>
    <row r="1949" spans="1:5" ht="12.75" hidden="1" outlineLevel="1">
      <c r="A1949" s="9"/>
      <c r="B1949" t="s">
        <v>436</v>
      </c>
      <c r="C1949" t="s">
        <v>836</v>
      </c>
      <c r="D1949" t="s">
        <v>842</v>
      </c>
      <c r="E1949" s="2">
        <v>219929</v>
      </c>
    </row>
    <row r="1950" spans="1:6" ht="12.75" hidden="1" outlineLevel="1">
      <c r="A1950" s="9"/>
      <c r="B1950" t="s">
        <v>437</v>
      </c>
      <c r="C1950" t="s">
        <v>836</v>
      </c>
      <c r="D1950" t="s">
        <v>839</v>
      </c>
      <c r="E1950" s="2">
        <v>2358138</v>
      </c>
      <c r="F1950" t="s">
        <v>438</v>
      </c>
    </row>
    <row r="1951" spans="1:6" ht="12.75" hidden="1" outlineLevel="1">
      <c r="A1951" s="9"/>
      <c r="B1951" t="s">
        <v>439</v>
      </c>
      <c r="C1951" t="s">
        <v>836</v>
      </c>
      <c r="D1951" t="s">
        <v>839</v>
      </c>
      <c r="E1951" s="2">
        <v>17136</v>
      </c>
      <c r="F1951" t="s">
        <v>440</v>
      </c>
    </row>
    <row r="1952" spans="1:5" ht="12.75" hidden="1" outlineLevel="1">
      <c r="A1952" s="9"/>
      <c r="B1952" t="s">
        <v>441</v>
      </c>
      <c r="C1952" t="s">
        <v>836</v>
      </c>
      <c r="D1952" t="s">
        <v>846</v>
      </c>
      <c r="E1952" s="2">
        <v>3093810</v>
      </c>
    </row>
    <row r="1953" spans="1:6" ht="12.75" hidden="1" outlineLevel="1">
      <c r="A1953" s="9"/>
      <c r="B1953" t="s">
        <v>442</v>
      </c>
      <c r="C1953" t="s">
        <v>836</v>
      </c>
      <c r="D1953" t="s">
        <v>1151</v>
      </c>
      <c r="E1953" s="2">
        <v>3237007</v>
      </c>
      <c r="F1953" t="s">
        <v>443</v>
      </c>
    </row>
    <row r="1954" spans="1:6" ht="12.75" hidden="1" outlineLevel="1">
      <c r="A1954" s="9"/>
      <c r="B1954" t="s">
        <v>444</v>
      </c>
      <c r="C1954" t="s">
        <v>836</v>
      </c>
      <c r="D1954" t="s">
        <v>839</v>
      </c>
      <c r="E1954" s="2">
        <v>917188</v>
      </c>
      <c r="F1954" t="s">
        <v>444</v>
      </c>
    </row>
    <row r="1955" spans="1:6" ht="12.75" hidden="1" outlineLevel="1">
      <c r="A1955" s="9"/>
      <c r="B1955" t="s">
        <v>445</v>
      </c>
      <c r="C1955" t="s">
        <v>836</v>
      </c>
      <c r="D1955" t="s">
        <v>846</v>
      </c>
      <c r="E1955" s="2">
        <v>2569380</v>
      </c>
      <c r="F1955" t="s">
        <v>445</v>
      </c>
    </row>
    <row r="1956" spans="1:6" ht="12.75" hidden="1" outlineLevel="1">
      <c r="A1956" s="9"/>
      <c r="B1956" t="s">
        <v>446</v>
      </c>
      <c r="C1956" t="s">
        <v>836</v>
      </c>
      <c r="D1956" t="s">
        <v>842</v>
      </c>
      <c r="E1956" s="2">
        <v>1373568</v>
      </c>
      <c r="F1956" t="s">
        <v>446</v>
      </c>
    </row>
    <row r="1957" spans="1:6" ht="12.75" hidden="1" outlineLevel="1">
      <c r="A1957" s="9"/>
      <c r="B1957" t="s">
        <v>447</v>
      </c>
      <c r="C1957" t="s">
        <v>836</v>
      </c>
      <c r="D1957" t="s">
        <v>839</v>
      </c>
      <c r="E1957" s="2">
        <v>141648</v>
      </c>
      <c r="F1957" t="s">
        <v>447</v>
      </c>
    </row>
    <row r="1958" spans="1:5" ht="12.75" hidden="1" outlineLevel="1">
      <c r="A1958" s="9"/>
      <c r="B1958" t="s">
        <v>448</v>
      </c>
      <c r="C1958" t="s">
        <v>836</v>
      </c>
      <c r="D1958" t="s">
        <v>842</v>
      </c>
      <c r="E1958" s="2">
        <v>105</v>
      </c>
    </row>
    <row r="1959" spans="1:6" ht="12.75" hidden="1" outlineLevel="1">
      <c r="A1959" s="9"/>
      <c r="B1959" t="s">
        <v>449</v>
      </c>
      <c r="C1959" t="s">
        <v>836</v>
      </c>
      <c r="D1959" t="s">
        <v>839</v>
      </c>
      <c r="E1959" s="2">
        <v>59782</v>
      </c>
      <c r="F1959" t="s">
        <v>449</v>
      </c>
    </row>
    <row r="1960" spans="1:6" ht="12.75" hidden="1" outlineLevel="1">
      <c r="A1960" s="9"/>
      <c r="B1960" t="s">
        <v>450</v>
      </c>
      <c r="C1960" t="s">
        <v>836</v>
      </c>
      <c r="D1960" t="s">
        <v>839</v>
      </c>
      <c r="E1960" s="2">
        <v>20608</v>
      </c>
      <c r="F1960" t="s">
        <v>450</v>
      </c>
    </row>
    <row r="1961" spans="1:6" ht="12.75" hidden="1" outlineLevel="1">
      <c r="A1961" s="9"/>
      <c r="B1961" t="s">
        <v>451</v>
      </c>
      <c r="C1961" t="s">
        <v>836</v>
      </c>
      <c r="D1961" t="s">
        <v>842</v>
      </c>
      <c r="E1961" s="2">
        <v>49982</v>
      </c>
      <c r="F1961" t="s">
        <v>452</v>
      </c>
    </row>
    <row r="1962" spans="1:5" ht="12.75" hidden="1" outlineLevel="1">
      <c r="A1962" s="9"/>
      <c r="B1962" t="s">
        <v>453</v>
      </c>
      <c r="C1962" t="s">
        <v>836</v>
      </c>
      <c r="D1962" t="s">
        <v>1186</v>
      </c>
      <c r="E1962" s="2">
        <v>123388</v>
      </c>
    </row>
    <row r="1963" spans="1:6" ht="12.75" hidden="1" outlineLevel="1">
      <c r="A1963" s="9"/>
      <c r="B1963" t="s">
        <v>454</v>
      </c>
      <c r="C1963" t="s">
        <v>836</v>
      </c>
      <c r="D1963" t="s">
        <v>839</v>
      </c>
      <c r="E1963" s="2">
        <v>1039806</v>
      </c>
      <c r="F1963" t="s">
        <v>455</v>
      </c>
    </row>
    <row r="1964" spans="1:6" ht="12.75" hidden="1" outlineLevel="1">
      <c r="A1964" s="9"/>
      <c r="B1964" t="s">
        <v>456</v>
      </c>
      <c r="C1964" t="s">
        <v>836</v>
      </c>
      <c r="D1964" t="s">
        <v>839</v>
      </c>
      <c r="E1964" s="2">
        <v>1254</v>
      </c>
      <c r="F1964" t="s">
        <v>457</v>
      </c>
    </row>
    <row r="1965" spans="1:6" ht="12.75" hidden="1" outlineLevel="1">
      <c r="A1965" s="9"/>
      <c r="B1965" t="s">
        <v>458</v>
      </c>
      <c r="C1965" t="s">
        <v>836</v>
      </c>
      <c r="D1965" t="s">
        <v>886</v>
      </c>
      <c r="E1965" s="2">
        <v>286635</v>
      </c>
      <c r="F1965" t="s">
        <v>459</v>
      </c>
    </row>
    <row r="1966" spans="1:5" ht="12.75" hidden="1" outlineLevel="1">
      <c r="A1966" s="9"/>
      <c r="B1966" t="s">
        <v>460</v>
      </c>
      <c r="C1966" t="s">
        <v>862</v>
      </c>
      <c r="D1966" t="s">
        <v>878</v>
      </c>
      <c r="E1966" s="2">
        <v>14873</v>
      </c>
    </row>
    <row r="1967" spans="1:6" ht="12.75" hidden="1" outlineLevel="1">
      <c r="A1967" s="9"/>
      <c r="B1967" t="s">
        <v>461</v>
      </c>
      <c r="C1967" t="s">
        <v>862</v>
      </c>
      <c r="D1967" t="s">
        <v>842</v>
      </c>
      <c r="E1967" s="2">
        <v>172860</v>
      </c>
      <c r="F1967" t="s">
        <v>461</v>
      </c>
    </row>
    <row r="1968" spans="1:6" ht="12.75" hidden="1" outlineLevel="1">
      <c r="A1968" s="9"/>
      <c r="B1968" t="s">
        <v>462</v>
      </c>
      <c r="C1968" t="s">
        <v>862</v>
      </c>
      <c r="D1968" t="s">
        <v>844</v>
      </c>
      <c r="E1968" s="2">
        <v>1235851</v>
      </c>
      <c r="F1968" t="s">
        <v>462</v>
      </c>
    </row>
    <row r="1969" spans="1:10" ht="12.75" hidden="1" outlineLevel="1">
      <c r="A1969" s="9"/>
      <c r="B1969" t="s">
        <v>400</v>
      </c>
      <c r="C1969" t="s">
        <v>862</v>
      </c>
      <c r="D1969" t="s">
        <v>1017</v>
      </c>
      <c r="E1969" s="2">
        <v>5597250</v>
      </c>
      <c r="F1969" t="s">
        <v>401</v>
      </c>
      <c r="G1969" t="s">
        <v>1757</v>
      </c>
      <c r="H1969" t="s">
        <v>463</v>
      </c>
      <c r="I1969" t="s">
        <v>402</v>
      </c>
      <c r="J1969" t="s">
        <v>403</v>
      </c>
    </row>
    <row r="1970" spans="1:7" ht="12.75" hidden="1" outlineLevel="1">
      <c r="A1970" s="9"/>
      <c r="B1970" t="s">
        <v>405</v>
      </c>
      <c r="C1970" t="s">
        <v>862</v>
      </c>
      <c r="D1970" t="s">
        <v>842</v>
      </c>
      <c r="E1970" s="2">
        <v>2440</v>
      </c>
      <c r="F1970" t="s">
        <v>406</v>
      </c>
      <c r="G1970"/>
    </row>
    <row r="1971" spans="1:7" ht="12.75" hidden="1" outlineLevel="1">
      <c r="A1971" s="9"/>
      <c r="B1971" t="s">
        <v>464</v>
      </c>
      <c r="C1971" t="s">
        <v>862</v>
      </c>
      <c r="D1971" t="s">
        <v>857</v>
      </c>
      <c r="E1971" s="2">
        <v>563680</v>
      </c>
      <c r="G1971"/>
    </row>
    <row r="1972" spans="1:7" ht="12.75" hidden="1" outlineLevel="1">
      <c r="A1972" s="9"/>
      <c r="B1972" t="s">
        <v>465</v>
      </c>
      <c r="C1972" t="s">
        <v>862</v>
      </c>
      <c r="D1972" t="s">
        <v>839</v>
      </c>
      <c r="E1972" s="2">
        <v>14186</v>
      </c>
      <c r="F1972" t="s">
        <v>466</v>
      </c>
      <c r="G1972"/>
    </row>
    <row r="1973" spans="1:8" ht="12.75" hidden="1" outlineLevel="1">
      <c r="A1973" s="9"/>
      <c r="B1973" t="s">
        <v>467</v>
      </c>
      <c r="C1973" t="s">
        <v>862</v>
      </c>
      <c r="D1973" t="s">
        <v>1070</v>
      </c>
      <c r="E1973" s="2">
        <v>803692</v>
      </c>
      <c r="F1973" t="s">
        <v>440</v>
      </c>
      <c r="G1973" t="s">
        <v>1758</v>
      </c>
      <c r="H1973" t="s">
        <v>468</v>
      </c>
    </row>
    <row r="1974" spans="1:6" ht="12.75" hidden="1" outlineLevel="1">
      <c r="A1974" s="9"/>
      <c r="B1974" t="s">
        <v>411</v>
      </c>
      <c r="C1974" t="s">
        <v>862</v>
      </c>
      <c r="D1974" t="s">
        <v>839</v>
      </c>
      <c r="E1974" s="2">
        <v>84534</v>
      </c>
      <c r="F1974" t="s">
        <v>411</v>
      </c>
    </row>
    <row r="1975" spans="1:6" ht="12.75" hidden="1" outlineLevel="1">
      <c r="A1975" s="9"/>
      <c r="B1975" t="s">
        <v>469</v>
      </c>
      <c r="C1975" t="s">
        <v>862</v>
      </c>
      <c r="D1975" t="s">
        <v>1213</v>
      </c>
      <c r="E1975" s="2">
        <v>1298746</v>
      </c>
      <c r="F1975" t="s">
        <v>469</v>
      </c>
    </row>
    <row r="1976" spans="1:6" ht="12.75" hidden="1" outlineLevel="1">
      <c r="A1976" s="9"/>
      <c r="B1976" t="s">
        <v>470</v>
      </c>
      <c r="C1976" t="s">
        <v>862</v>
      </c>
      <c r="D1976" t="s">
        <v>950</v>
      </c>
      <c r="E1976" s="2">
        <v>116032</v>
      </c>
      <c r="F1976" t="s">
        <v>470</v>
      </c>
    </row>
    <row r="1977" spans="1:5" ht="12.75" hidden="1" outlineLevel="1">
      <c r="A1977" s="9"/>
      <c r="B1977" t="s">
        <v>471</v>
      </c>
      <c r="C1977" t="s">
        <v>862</v>
      </c>
      <c r="D1977" t="s">
        <v>846</v>
      </c>
      <c r="E1977" s="2">
        <v>1578208</v>
      </c>
    </row>
    <row r="1978" spans="1:5" ht="12.75" hidden="1" outlineLevel="1">
      <c r="A1978" s="9"/>
      <c r="B1978" t="s">
        <v>472</v>
      </c>
      <c r="C1978" t="s">
        <v>862</v>
      </c>
      <c r="D1978" t="s">
        <v>839</v>
      </c>
      <c r="E1978" s="2">
        <v>364798</v>
      </c>
    </row>
    <row r="1979" spans="1:5" ht="12.75" hidden="1" outlineLevel="1">
      <c r="A1979" s="9"/>
      <c r="B1979" t="s">
        <v>473</v>
      </c>
      <c r="C1979" t="s">
        <v>862</v>
      </c>
      <c r="D1979" t="s">
        <v>839</v>
      </c>
      <c r="E1979" s="2">
        <v>659464</v>
      </c>
    </row>
    <row r="1980" spans="1:6" ht="12.75" hidden="1" outlineLevel="1">
      <c r="A1980" s="9"/>
      <c r="B1980" t="s">
        <v>474</v>
      </c>
      <c r="C1980" t="s">
        <v>862</v>
      </c>
      <c r="D1980" t="s">
        <v>941</v>
      </c>
      <c r="E1980" s="2">
        <v>9100</v>
      </c>
      <c r="F1980" t="s">
        <v>474</v>
      </c>
    </row>
    <row r="1981" spans="1:6" ht="12.75" hidden="1" outlineLevel="1">
      <c r="A1981" s="9"/>
      <c r="B1981" t="s">
        <v>475</v>
      </c>
      <c r="C1981" t="s">
        <v>862</v>
      </c>
      <c r="D1981" t="s">
        <v>842</v>
      </c>
      <c r="E1981" s="2">
        <v>1305090</v>
      </c>
      <c r="F1981" t="s">
        <v>475</v>
      </c>
    </row>
    <row r="1982" spans="1:6" ht="12.75" hidden="1" outlineLevel="1">
      <c r="A1982" s="9"/>
      <c r="B1982" t="s">
        <v>476</v>
      </c>
      <c r="C1982" t="s">
        <v>862</v>
      </c>
      <c r="D1982" t="s">
        <v>839</v>
      </c>
      <c r="E1982" s="2">
        <v>1177696</v>
      </c>
      <c r="F1982" t="s">
        <v>413</v>
      </c>
    </row>
    <row r="1983" spans="1:5" ht="12.75" hidden="1" outlineLevel="1">
      <c r="A1983" s="9"/>
      <c r="B1983" t="s">
        <v>477</v>
      </c>
      <c r="C1983" t="s">
        <v>862</v>
      </c>
      <c r="D1983" t="s">
        <v>842</v>
      </c>
      <c r="E1983" s="2">
        <v>36894</v>
      </c>
    </row>
    <row r="1984" spans="1:6" ht="12.75" hidden="1" outlineLevel="1">
      <c r="A1984" s="9"/>
      <c r="B1984" t="s">
        <v>420</v>
      </c>
      <c r="C1984" t="s">
        <v>862</v>
      </c>
      <c r="D1984" t="s">
        <v>844</v>
      </c>
      <c r="E1984" s="2">
        <v>730785</v>
      </c>
      <c r="F1984" t="s">
        <v>420</v>
      </c>
    </row>
    <row r="1985" spans="1:6" ht="12.75" hidden="1" outlineLevel="1">
      <c r="A1985" s="9"/>
      <c r="B1985" t="s">
        <v>478</v>
      </c>
      <c r="C1985" t="s">
        <v>862</v>
      </c>
      <c r="D1985" t="s">
        <v>857</v>
      </c>
      <c r="E1985" s="2">
        <v>652698</v>
      </c>
      <c r="F1985" t="s">
        <v>478</v>
      </c>
    </row>
    <row r="1986" spans="1:6" ht="12.75" hidden="1" outlineLevel="1">
      <c r="A1986" s="9"/>
      <c r="B1986" t="s">
        <v>422</v>
      </c>
      <c r="C1986" t="s">
        <v>862</v>
      </c>
      <c r="D1986" t="s">
        <v>857</v>
      </c>
      <c r="E1986" s="2">
        <v>1103860</v>
      </c>
      <c r="F1986" t="s">
        <v>422</v>
      </c>
    </row>
    <row r="1987" spans="1:5" ht="12.75" hidden="1" outlineLevel="1">
      <c r="A1987" s="9"/>
      <c r="B1987" t="s">
        <v>425</v>
      </c>
      <c r="C1987" t="s">
        <v>862</v>
      </c>
      <c r="D1987" t="s">
        <v>857</v>
      </c>
      <c r="E1987" s="2">
        <v>1302756</v>
      </c>
    </row>
    <row r="1988" spans="1:6" ht="12.75" hidden="1" outlineLevel="1">
      <c r="A1988" s="9"/>
      <c r="B1988" t="s">
        <v>479</v>
      </c>
      <c r="C1988" t="s">
        <v>862</v>
      </c>
      <c r="D1988" t="s">
        <v>839</v>
      </c>
      <c r="E1988" s="2">
        <v>783541</v>
      </c>
      <c r="F1988" t="s">
        <v>480</v>
      </c>
    </row>
    <row r="1989" spans="1:6" ht="12.75" hidden="1" outlineLevel="1">
      <c r="A1989" s="9"/>
      <c r="B1989" t="s">
        <v>427</v>
      </c>
      <c r="C1989" t="s">
        <v>862</v>
      </c>
      <c r="D1989" t="s">
        <v>842</v>
      </c>
      <c r="E1989" s="2">
        <v>783667</v>
      </c>
      <c r="F1989" t="s">
        <v>427</v>
      </c>
    </row>
    <row r="1990" spans="1:6" ht="12.75" hidden="1" outlineLevel="1">
      <c r="A1990" s="9"/>
      <c r="B1990" t="s">
        <v>428</v>
      </c>
      <c r="C1990" t="s">
        <v>862</v>
      </c>
      <c r="D1990" t="s">
        <v>842</v>
      </c>
      <c r="E1990" s="2">
        <v>1111240</v>
      </c>
      <c r="F1990" t="s">
        <v>428</v>
      </c>
    </row>
    <row r="1991" spans="1:6" ht="12.75" hidden="1" outlineLevel="1">
      <c r="A1991" s="9"/>
      <c r="B1991" t="s">
        <v>481</v>
      </c>
      <c r="C1991" t="s">
        <v>862</v>
      </c>
      <c r="D1991" t="s">
        <v>941</v>
      </c>
      <c r="E1991" s="2">
        <v>216744</v>
      </c>
      <c r="F1991" t="s">
        <v>481</v>
      </c>
    </row>
    <row r="1992" spans="1:6" ht="12.75" hidden="1" outlineLevel="1">
      <c r="A1992" s="9"/>
      <c r="B1992" t="s">
        <v>482</v>
      </c>
      <c r="C1992" t="s">
        <v>862</v>
      </c>
      <c r="D1992" t="s">
        <v>886</v>
      </c>
      <c r="E1992" s="2">
        <v>86500</v>
      </c>
      <c r="F1992" t="s">
        <v>482</v>
      </c>
    </row>
    <row r="1993" spans="1:6" ht="12.75" hidden="1" outlineLevel="1">
      <c r="A1993" s="9"/>
      <c r="B1993" t="s">
        <v>483</v>
      </c>
      <c r="C1993" t="s">
        <v>862</v>
      </c>
      <c r="D1993" t="s">
        <v>846</v>
      </c>
      <c r="E1993" s="2">
        <v>67815</v>
      </c>
      <c r="F1993" t="s">
        <v>483</v>
      </c>
    </row>
    <row r="1994" spans="1:6" ht="12.75" hidden="1" outlineLevel="1">
      <c r="A1994" s="9"/>
      <c r="B1994" t="s">
        <v>484</v>
      </c>
      <c r="C1994" t="s">
        <v>862</v>
      </c>
      <c r="D1994" t="s">
        <v>854</v>
      </c>
      <c r="E1994" s="2">
        <v>14155</v>
      </c>
      <c r="F1994" t="s">
        <v>484</v>
      </c>
    </row>
    <row r="1995" spans="1:5" ht="12.75" hidden="1" outlineLevel="1">
      <c r="A1995" s="9"/>
      <c r="B1995" t="s">
        <v>433</v>
      </c>
      <c r="C1995" t="s">
        <v>862</v>
      </c>
      <c r="D1995" t="s">
        <v>854</v>
      </c>
      <c r="E1995" s="2">
        <v>179655</v>
      </c>
    </row>
    <row r="1996" spans="1:6" ht="12.75" hidden="1" outlineLevel="1">
      <c r="A1996" s="9"/>
      <c r="B1996" t="s">
        <v>434</v>
      </c>
      <c r="C1996" t="s">
        <v>862</v>
      </c>
      <c r="D1996" t="s">
        <v>857</v>
      </c>
      <c r="E1996" s="2">
        <v>789096</v>
      </c>
      <c r="F1996" t="s">
        <v>434</v>
      </c>
    </row>
    <row r="1997" spans="1:6" ht="12.75" hidden="1" outlineLevel="1">
      <c r="A1997" s="9"/>
      <c r="B1997" t="s">
        <v>485</v>
      </c>
      <c r="C1997" t="s">
        <v>862</v>
      </c>
      <c r="D1997" t="s">
        <v>846</v>
      </c>
      <c r="E1997" s="2">
        <v>1862264</v>
      </c>
      <c r="F1997" t="s">
        <v>486</v>
      </c>
    </row>
    <row r="1998" spans="1:6" ht="12.75" hidden="1" outlineLevel="1">
      <c r="A1998" s="9"/>
      <c r="B1998" t="s">
        <v>437</v>
      </c>
      <c r="C1998" t="s">
        <v>862</v>
      </c>
      <c r="D1998" t="s">
        <v>839</v>
      </c>
      <c r="E1998" s="2">
        <v>4023798</v>
      </c>
      <c r="F1998" t="s">
        <v>438</v>
      </c>
    </row>
    <row r="1999" spans="1:6" ht="12.75" hidden="1" outlineLevel="1">
      <c r="A1999" s="9"/>
      <c r="B1999" t="s">
        <v>487</v>
      </c>
      <c r="C1999" t="s">
        <v>862</v>
      </c>
      <c r="D1999" t="s">
        <v>839</v>
      </c>
      <c r="E1999" s="2">
        <v>5807730</v>
      </c>
      <c r="F1999" t="s">
        <v>488</v>
      </c>
    </row>
    <row r="2000" spans="1:6" ht="12.75" hidden="1" outlineLevel="1">
      <c r="A2000" s="9"/>
      <c r="B2000" t="s">
        <v>489</v>
      </c>
      <c r="C2000" t="s">
        <v>862</v>
      </c>
      <c r="D2000" t="s">
        <v>846</v>
      </c>
      <c r="E2000" s="2">
        <v>4730715</v>
      </c>
      <c r="F2000" t="s">
        <v>490</v>
      </c>
    </row>
    <row r="2001" spans="1:6" ht="12.75" hidden="1" outlineLevel="1">
      <c r="A2001" s="9"/>
      <c r="B2001" t="s">
        <v>491</v>
      </c>
      <c r="C2001" t="s">
        <v>862</v>
      </c>
      <c r="D2001" t="s">
        <v>1151</v>
      </c>
      <c r="E2001" s="2">
        <v>1935480</v>
      </c>
      <c r="F2001" t="s">
        <v>408</v>
      </c>
    </row>
    <row r="2002" spans="1:5" ht="12.75" hidden="1" outlineLevel="1">
      <c r="A2002" s="9"/>
      <c r="B2002" t="s">
        <v>441</v>
      </c>
      <c r="C2002" t="s">
        <v>862</v>
      </c>
      <c r="D2002" t="s">
        <v>839</v>
      </c>
      <c r="E2002" s="2">
        <v>2538028</v>
      </c>
    </row>
    <row r="2003" spans="1:6" ht="12.75" hidden="1" outlineLevel="1">
      <c r="A2003" s="9"/>
      <c r="B2003" t="s">
        <v>492</v>
      </c>
      <c r="C2003" t="s">
        <v>862</v>
      </c>
      <c r="D2003" t="s">
        <v>846</v>
      </c>
      <c r="E2003" s="2">
        <v>695136</v>
      </c>
      <c r="F2003" t="s">
        <v>493</v>
      </c>
    </row>
    <row r="2004" spans="1:6" ht="12.75" hidden="1" outlineLevel="1">
      <c r="A2004" s="9"/>
      <c r="B2004" t="s">
        <v>444</v>
      </c>
      <c r="C2004" t="s">
        <v>862</v>
      </c>
      <c r="D2004" t="s">
        <v>839</v>
      </c>
      <c r="E2004" s="2">
        <v>2054718</v>
      </c>
      <c r="F2004" t="s">
        <v>444</v>
      </c>
    </row>
    <row r="2005" spans="1:6" ht="12.75" hidden="1" outlineLevel="1">
      <c r="A2005" s="9"/>
      <c r="B2005" t="s">
        <v>447</v>
      </c>
      <c r="C2005" t="s">
        <v>862</v>
      </c>
      <c r="D2005" t="s">
        <v>839</v>
      </c>
      <c r="E2005" s="2">
        <v>401003</v>
      </c>
      <c r="F2005" t="s">
        <v>447</v>
      </c>
    </row>
    <row r="2006" spans="1:6" ht="12.75" hidden="1" outlineLevel="1">
      <c r="A2006" s="9"/>
      <c r="B2006" t="s">
        <v>449</v>
      </c>
      <c r="C2006" t="s">
        <v>862</v>
      </c>
      <c r="D2006" t="s">
        <v>1186</v>
      </c>
      <c r="E2006" s="2">
        <v>24180</v>
      </c>
      <c r="F2006" t="s">
        <v>449</v>
      </c>
    </row>
    <row r="2007" spans="1:6" ht="12.75" hidden="1" outlineLevel="1">
      <c r="A2007" s="9"/>
      <c r="B2007" t="s">
        <v>494</v>
      </c>
      <c r="C2007" t="s">
        <v>862</v>
      </c>
      <c r="D2007" t="s">
        <v>878</v>
      </c>
      <c r="E2007" s="2">
        <v>67122</v>
      </c>
      <c r="F2007" t="s">
        <v>494</v>
      </c>
    </row>
    <row r="2008" spans="1:5" ht="12.75" hidden="1" outlineLevel="1">
      <c r="A2008" s="9"/>
      <c r="B2008" t="s">
        <v>495</v>
      </c>
      <c r="C2008" t="s">
        <v>862</v>
      </c>
      <c r="D2008" t="s">
        <v>842</v>
      </c>
      <c r="E2008" s="2">
        <v>188848</v>
      </c>
    </row>
    <row r="2009" spans="1:6" ht="12.75" hidden="1" outlineLevel="1">
      <c r="A2009" s="9"/>
      <c r="B2009" t="s">
        <v>496</v>
      </c>
      <c r="C2009" t="s">
        <v>862</v>
      </c>
      <c r="D2009" t="s">
        <v>846</v>
      </c>
      <c r="E2009" s="2">
        <v>66021</v>
      </c>
      <c r="F2009" t="s">
        <v>496</v>
      </c>
    </row>
    <row r="2010" spans="1:6" ht="12.75" hidden="1" outlineLevel="1">
      <c r="A2010" s="9"/>
      <c r="B2010" t="s">
        <v>451</v>
      </c>
      <c r="C2010" t="s">
        <v>862</v>
      </c>
      <c r="D2010" t="s">
        <v>842</v>
      </c>
      <c r="E2010" s="2">
        <v>1036555</v>
      </c>
      <c r="F2010" t="s">
        <v>452</v>
      </c>
    </row>
    <row r="2011" spans="1:5" ht="12.75" hidden="1" outlineLevel="1">
      <c r="A2011" s="9"/>
      <c r="B2011" t="s">
        <v>453</v>
      </c>
      <c r="C2011" t="s">
        <v>862</v>
      </c>
      <c r="D2011" t="s">
        <v>1186</v>
      </c>
      <c r="E2011" s="2">
        <v>148275</v>
      </c>
    </row>
    <row r="2012" spans="1:5" ht="12.75" hidden="1" outlineLevel="1">
      <c r="A2012" s="9"/>
      <c r="B2012" t="s">
        <v>497</v>
      </c>
      <c r="C2012" t="s">
        <v>862</v>
      </c>
      <c r="D2012" t="s">
        <v>842</v>
      </c>
      <c r="E2012" s="2">
        <v>62730</v>
      </c>
    </row>
    <row r="2013" spans="1:6" ht="12.75" hidden="1" outlineLevel="1">
      <c r="A2013" s="9"/>
      <c r="B2013" t="s">
        <v>454</v>
      </c>
      <c r="C2013" t="s">
        <v>862</v>
      </c>
      <c r="D2013" t="s">
        <v>844</v>
      </c>
      <c r="E2013" s="2">
        <v>936804</v>
      </c>
      <c r="F2013" t="s">
        <v>455</v>
      </c>
    </row>
    <row r="2014" spans="1:5" ht="12.75" collapsed="1">
      <c r="A2014" s="9" t="s">
        <v>514</v>
      </c>
      <c r="D2014" s="9">
        <f>COUNTA(D2015:D2053)</f>
        <v>39</v>
      </c>
      <c r="E2014" s="10">
        <f>SUM(E2015:E2053)</f>
        <v>81963094</v>
      </c>
    </row>
    <row r="2015" spans="1:6" ht="12.75" hidden="1" outlineLevel="1">
      <c r="A2015" s="9"/>
      <c r="B2015" t="s">
        <v>515</v>
      </c>
      <c r="C2015" t="s">
        <v>836</v>
      </c>
      <c r="D2015" t="s">
        <v>1151</v>
      </c>
      <c r="E2015" s="2">
        <v>1268930</v>
      </c>
      <c r="F2015" t="s">
        <v>516</v>
      </c>
    </row>
    <row r="2016" spans="1:5" ht="12.75" hidden="1" outlineLevel="1">
      <c r="A2016" s="9"/>
      <c r="B2016" t="s">
        <v>517</v>
      </c>
      <c r="C2016" t="s">
        <v>836</v>
      </c>
      <c r="D2016" t="s">
        <v>839</v>
      </c>
      <c r="E2016" s="2">
        <v>1788486</v>
      </c>
    </row>
    <row r="2017" spans="1:6" ht="12.75" hidden="1" outlineLevel="1">
      <c r="A2017" s="9"/>
      <c r="B2017" t="s">
        <v>518</v>
      </c>
      <c r="C2017" t="s">
        <v>836</v>
      </c>
      <c r="D2017" t="s">
        <v>849</v>
      </c>
      <c r="E2017" s="2">
        <v>1355046</v>
      </c>
      <c r="F2017" t="s">
        <v>518</v>
      </c>
    </row>
    <row r="2018" spans="1:6" ht="12.75" hidden="1" outlineLevel="1">
      <c r="A2018" s="9"/>
      <c r="B2018" t="s">
        <v>519</v>
      </c>
      <c r="C2018" t="s">
        <v>836</v>
      </c>
      <c r="D2018" t="s">
        <v>849</v>
      </c>
      <c r="E2018" s="2">
        <v>895413</v>
      </c>
      <c r="F2018" t="s">
        <v>519</v>
      </c>
    </row>
    <row r="2019" spans="1:7" ht="12.75" hidden="1" outlineLevel="1">
      <c r="A2019" s="9"/>
      <c r="B2019" t="s">
        <v>520</v>
      </c>
      <c r="C2019" t="s">
        <v>836</v>
      </c>
      <c r="D2019" t="s">
        <v>1017</v>
      </c>
      <c r="E2019" s="2">
        <v>509439</v>
      </c>
      <c r="F2019" t="s">
        <v>521</v>
      </c>
      <c r="G2019" t="s">
        <v>1759</v>
      </c>
    </row>
    <row r="2020" spans="1:9" ht="12.75" hidden="1" outlineLevel="1">
      <c r="A2020" s="9"/>
      <c r="B2020" t="s">
        <v>522</v>
      </c>
      <c r="C2020" t="s">
        <v>836</v>
      </c>
      <c r="D2020" t="s">
        <v>1017</v>
      </c>
      <c r="E2020" s="2">
        <v>2739686</v>
      </c>
      <c r="F2020" t="s">
        <v>523</v>
      </c>
      <c r="G2020" t="s">
        <v>1760</v>
      </c>
      <c r="H2020" t="s">
        <v>3584</v>
      </c>
      <c r="I2020" t="s">
        <v>524</v>
      </c>
    </row>
    <row r="2021" spans="1:7" ht="12.75" hidden="1" outlineLevel="1">
      <c r="A2021" s="9"/>
      <c r="B2021" t="s">
        <v>525</v>
      </c>
      <c r="C2021" t="s">
        <v>836</v>
      </c>
      <c r="D2021" t="s">
        <v>842</v>
      </c>
      <c r="E2021" s="2">
        <v>21</v>
      </c>
      <c r="F2021" t="s">
        <v>526</v>
      </c>
      <c r="G2021"/>
    </row>
    <row r="2022" spans="1:7" ht="12.75" hidden="1" outlineLevel="1">
      <c r="A2022" s="9"/>
      <c r="B2022" t="s">
        <v>527</v>
      </c>
      <c r="C2022" t="s">
        <v>836</v>
      </c>
      <c r="D2022" t="s">
        <v>857</v>
      </c>
      <c r="E2022" s="2">
        <v>1963521</v>
      </c>
      <c r="F2022" t="s">
        <v>527</v>
      </c>
      <c r="G2022"/>
    </row>
    <row r="2023" spans="1:7" ht="12.75" hidden="1" outlineLevel="1">
      <c r="A2023" s="9"/>
      <c r="B2023" t="s">
        <v>528</v>
      </c>
      <c r="C2023" t="s">
        <v>836</v>
      </c>
      <c r="D2023" t="s">
        <v>849</v>
      </c>
      <c r="E2023" s="2">
        <v>185724</v>
      </c>
      <c r="F2023" t="s">
        <v>529</v>
      </c>
      <c r="G2023"/>
    </row>
    <row r="2024" spans="1:7" ht="12.75" hidden="1" outlineLevel="1">
      <c r="A2024" s="9"/>
      <c r="B2024" t="s">
        <v>530</v>
      </c>
      <c r="C2024" t="s">
        <v>836</v>
      </c>
      <c r="D2024" t="s">
        <v>839</v>
      </c>
      <c r="E2024" s="2">
        <v>2435335</v>
      </c>
      <c r="G2024"/>
    </row>
    <row r="2025" spans="1:7" ht="12.75" hidden="1" outlineLevel="1">
      <c r="A2025" s="9"/>
      <c r="B2025" t="s">
        <v>531</v>
      </c>
      <c r="C2025" t="s">
        <v>836</v>
      </c>
      <c r="D2025" t="s">
        <v>857</v>
      </c>
      <c r="E2025" s="2">
        <v>541596</v>
      </c>
      <c r="G2025"/>
    </row>
    <row r="2026" spans="1:7" ht="12.75" hidden="1" outlineLevel="1">
      <c r="A2026" s="9"/>
      <c r="B2026" t="s">
        <v>532</v>
      </c>
      <c r="C2026" t="s">
        <v>836</v>
      </c>
      <c r="D2026" t="s">
        <v>842</v>
      </c>
      <c r="E2026" s="2">
        <v>1795640</v>
      </c>
      <c r="F2026" t="s">
        <v>532</v>
      </c>
      <c r="G2026"/>
    </row>
    <row r="2027" spans="1:7" ht="12.75" hidden="1" outlineLevel="1">
      <c r="A2027" s="9"/>
      <c r="B2027" t="s">
        <v>533</v>
      </c>
      <c r="C2027" t="s">
        <v>836</v>
      </c>
      <c r="D2027" t="s">
        <v>925</v>
      </c>
      <c r="E2027" s="2">
        <v>2331758</v>
      </c>
      <c r="G2027"/>
    </row>
    <row r="2028" spans="1:7" ht="12.75" hidden="1" outlineLevel="1">
      <c r="A2028" s="9"/>
      <c r="B2028" t="s">
        <v>526</v>
      </c>
      <c r="C2028" t="s">
        <v>836</v>
      </c>
      <c r="D2028" t="s">
        <v>857</v>
      </c>
      <c r="E2028" s="2">
        <v>18644</v>
      </c>
      <c r="F2028" t="s">
        <v>526</v>
      </c>
      <c r="G2028"/>
    </row>
    <row r="2029" spans="1:7" ht="12.75" hidden="1" outlineLevel="1">
      <c r="A2029" s="9"/>
      <c r="B2029" t="s">
        <v>534</v>
      </c>
      <c r="C2029" t="s">
        <v>836</v>
      </c>
      <c r="D2029" t="s">
        <v>956</v>
      </c>
      <c r="E2029" s="2">
        <v>34989</v>
      </c>
      <c r="F2029" t="s">
        <v>534</v>
      </c>
      <c r="G2029"/>
    </row>
    <row r="2030" spans="1:7" ht="12.75" hidden="1" outlineLevel="1">
      <c r="A2030" s="9"/>
      <c r="B2030" t="s">
        <v>535</v>
      </c>
      <c r="C2030" t="s">
        <v>836</v>
      </c>
      <c r="D2030" t="s">
        <v>842</v>
      </c>
      <c r="E2030" s="2">
        <v>76692</v>
      </c>
      <c r="F2030" t="s">
        <v>535</v>
      </c>
      <c r="G2030"/>
    </row>
    <row r="2031" spans="1:7" ht="12.75" hidden="1" outlineLevel="1">
      <c r="A2031" s="9"/>
      <c r="B2031" t="s">
        <v>536</v>
      </c>
      <c r="C2031" t="s">
        <v>836</v>
      </c>
      <c r="D2031" t="s">
        <v>941</v>
      </c>
      <c r="E2031" s="2">
        <v>832906</v>
      </c>
      <c r="F2031" t="s">
        <v>536</v>
      </c>
      <c r="G2031"/>
    </row>
    <row r="2032" spans="1:7" ht="12.75" hidden="1" outlineLevel="1">
      <c r="A2032" s="9"/>
      <c r="B2032" t="s">
        <v>537</v>
      </c>
      <c r="C2032" t="s">
        <v>836</v>
      </c>
      <c r="D2032" t="s">
        <v>884</v>
      </c>
      <c r="E2032" s="2">
        <v>60250</v>
      </c>
      <c r="F2032" t="s">
        <v>537</v>
      </c>
      <c r="G2032"/>
    </row>
    <row r="2033" spans="1:7" ht="12.75" hidden="1" outlineLevel="1">
      <c r="A2033" s="9"/>
      <c r="B2033" t="s">
        <v>538</v>
      </c>
      <c r="C2033" t="s">
        <v>836</v>
      </c>
      <c r="D2033" t="s">
        <v>839</v>
      </c>
      <c r="E2033" s="2">
        <v>371645</v>
      </c>
      <c r="G2033"/>
    </row>
    <row r="2034" spans="1:7" ht="12.75" hidden="1" outlineLevel="1">
      <c r="A2034" s="9"/>
      <c r="B2034" t="s">
        <v>539</v>
      </c>
      <c r="C2034" t="s">
        <v>836</v>
      </c>
      <c r="D2034" t="s">
        <v>846</v>
      </c>
      <c r="E2034" s="2">
        <v>533903</v>
      </c>
      <c r="F2034" t="s">
        <v>539</v>
      </c>
      <c r="G2034"/>
    </row>
    <row r="2035" spans="1:7" ht="12.75" hidden="1" outlineLevel="1">
      <c r="A2035" s="9"/>
      <c r="B2035" t="s">
        <v>540</v>
      </c>
      <c r="C2035" t="s">
        <v>836</v>
      </c>
      <c r="D2035" t="s">
        <v>1017</v>
      </c>
      <c r="E2035" s="2">
        <v>19925262</v>
      </c>
      <c r="F2035" t="s">
        <v>541</v>
      </c>
      <c r="G2035" t="s">
        <v>1761</v>
      </c>
    </row>
    <row r="2036" spans="1:7" ht="12.75" hidden="1" outlineLevel="1">
      <c r="A2036" s="9"/>
      <c r="B2036" t="s">
        <v>542</v>
      </c>
      <c r="C2036" t="s">
        <v>836</v>
      </c>
      <c r="D2036" t="s">
        <v>1151</v>
      </c>
      <c r="E2036" s="2">
        <v>3384712</v>
      </c>
      <c r="F2036" t="s">
        <v>543</v>
      </c>
      <c r="G2036"/>
    </row>
    <row r="2037" spans="1:8" ht="12.75" hidden="1" outlineLevel="1">
      <c r="A2037" s="9"/>
      <c r="B2037" t="s">
        <v>515</v>
      </c>
      <c r="C2037" t="s">
        <v>862</v>
      </c>
      <c r="D2037" t="s">
        <v>1070</v>
      </c>
      <c r="E2037" s="2">
        <v>5400200</v>
      </c>
      <c r="F2037" t="s">
        <v>544</v>
      </c>
      <c r="G2037" t="s">
        <v>516</v>
      </c>
      <c r="H2037" t="s">
        <v>545</v>
      </c>
    </row>
    <row r="2038" spans="1:7" ht="12.75" hidden="1" outlineLevel="1">
      <c r="A2038" s="9"/>
      <c r="B2038" t="s">
        <v>518</v>
      </c>
      <c r="C2038" t="s">
        <v>862</v>
      </c>
      <c r="D2038" t="s">
        <v>839</v>
      </c>
      <c r="E2038" s="2">
        <v>2951910</v>
      </c>
      <c r="G2038"/>
    </row>
    <row r="2039" spans="1:7" ht="12.75" hidden="1" outlineLevel="1">
      <c r="A2039" s="9"/>
      <c r="B2039" t="s">
        <v>546</v>
      </c>
      <c r="C2039" t="s">
        <v>862</v>
      </c>
      <c r="D2039" t="s">
        <v>941</v>
      </c>
      <c r="E2039" s="2">
        <v>220455</v>
      </c>
      <c r="F2039" t="s">
        <v>546</v>
      </c>
      <c r="G2039"/>
    </row>
    <row r="2040" spans="1:9" ht="12.75" hidden="1" outlineLevel="1">
      <c r="A2040" s="9"/>
      <c r="B2040" t="s">
        <v>547</v>
      </c>
      <c r="C2040" t="s">
        <v>862</v>
      </c>
      <c r="D2040" t="s">
        <v>1017</v>
      </c>
      <c r="E2040" s="2">
        <v>10729320</v>
      </c>
      <c r="F2040" t="s">
        <v>548</v>
      </c>
      <c r="G2040" t="s">
        <v>1762</v>
      </c>
      <c r="H2040" t="s">
        <v>530</v>
      </c>
      <c r="I2040" t="s">
        <v>549</v>
      </c>
    </row>
    <row r="2041" spans="1:7" ht="12.75" hidden="1" outlineLevel="1">
      <c r="A2041" s="9"/>
      <c r="B2041" t="s">
        <v>520</v>
      </c>
      <c r="C2041" t="s">
        <v>862</v>
      </c>
      <c r="D2041" t="s">
        <v>1017</v>
      </c>
      <c r="E2041" s="2">
        <v>1081280</v>
      </c>
      <c r="F2041" t="s">
        <v>521</v>
      </c>
      <c r="G2041" t="s">
        <v>1759</v>
      </c>
    </row>
    <row r="2042" spans="1:7" ht="12.75" hidden="1" outlineLevel="1">
      <c r="A2042" s="9"/>
      <c r="B2042" t="s">
        <v>550</v>
      </c>
      <c r="C2042" t="s">
        <v>862</v>
      </c>
      <c r="D2042" t="s">
        <v>857</v>
      </c>
      <c r="E2042" s="2">
        <v>1745807</v>
      </c>
      <c r="F2042" t="s">
        <v>550</v>
      </c>
      <c r="G2042"/>
    </row>
    <row r="2043" spans="1:7" ht="12.75" hidden="1" outlineLevel="1">
      <c r="A2043" s="9"/>
      <c r="B2043" t="s">
        <v>527</v>
      </c>
      <c r="C2043" t="s">
        <v>862</v>
      </c>
      <c r="D2043" t="s">
        <v>842</v>
      </c>
      <c r="E2043" s="2">
        <v>2205712</v>
      </c>
      <c r="F2043" t="s">
        <v>527</v>
      </c>
      <c r="G2043"/>
    </row>
    <row r="2044" spans="1:7" ht="12.75" hidden="1" outlineLevel="1">
      <c r="A2044" s="9"/>
      <c r="B2044" t="s">
        <v>528</v>
      </c>
      <c r="C2044" t="s">
        <v>862</v>
      </c>
      <c r="D2044" t="s">
        <v>1141</v>
      </c>
      <c r="E2044" s="2">
        <v>718478</v>
      </c>
      <c r="F2044" t="s">
        <v>529</v>
      </c>
      <c r="G2044" t="s">
        <v>538</v>
      </c>
    </row>
    <row r="2045" spans="1:5" ht="12.75" hidden="1" outlineLevel="1">
      <c r="A2045" s="9"/>
      <c r="B2045" t="s">
        <v>551</v>
      </c>
      <c r="C2045" t="s">
        <v>862</v>
      </c>
      <c r="D2045" t="s">
        <v>857</v>
      </c>
      <c r="E2045" s="2">
        <v>489697</v>
      </c>
    </row>
    <row r="2046" spans="1:5" ht="12.75" hidden="1" outlineLevel="1">
      <c r="A2046" s="9"/>
      <c r="B2046" t="s">
        <v>531</v>
      </c>
      <c r="C2046" t="s">
        <v>862</v>
      </c>
      <c r="D2046" t="s">
        <v>857</v>
      </c>
      <c r="E2046" s="2">
        <v>851500</v>
      </c>
    </row>
    <row r="2047" spans="1:6" ht="12.75" hidden="1" outlineLevel="1">
      <c r="A2047" s="9"/>
      <c r="B2047" t="s">
        <v>532</v>
      </c>
      <c r="C2047" t="s">
        <v>862</v>
      </c>
      <c r="D2047" t="s">
        <v>878</v>
      </c>
      <c r="E2047" s="2">
        <v>74880</v>
      </c>
      <c r="F2047" t="s">
        <v>532</v>
      </c>
    </row>
    <row r="2048" spans="1:5" ht="12.75" hidden="1" outlineLevel="1">
      <c r="A2048" s="9"/>
      <c r="B2048" t="s">
        <v>533</v>
      </c>
      <c r="C2048" t="s">
        <v>862</v>
      </c>
      <c r="D2048" t="s">
        <v>1151</v>
      </c>
      <c r="E2048" s="2">
        <v>366543</v>
      </c>
    </row>
    <row r="2049" spans="1:6" ht="12.75" hidden="1" outlineLevel="1">
      <c r="A2049" s="9"/>
      <c r="B2049" t="s">
        <v>552</v>
      </c>
      <c r="C2049" t="s">
        <v>862</v>
      </c>
      <c r="D2049" t="s">
        <v>842</v>
      </c>
      <c r="E2049" s="2">
        <v>3062950</v>
      </c>
      <c r="F2049" t="s">
        <v>552</v>
      </c>
    </row>
    <row r="2050" spans="1:6" ht="12.75" hidden="1" outlineLevel="1">
      <c r="A2050" s="9"/>
      <c r="B2050" t="s">
        <v>526</v>
      </c>
      <c r="C2050" t="s">
        <v>862</v>
      </c>
      <c r="D2050" t="s">
        <v>878</v>
      </c>
      <c r="E2050" s="2">
        <v>357650</v>
      </c>
      <c r="F2050" t="s">
        <v>526</v>
      </c>
    </row>
    <row r="2051" spans="1:5" ht="12.75" hidden="1" outlineLevel="1">
      <c r="A2051" s="9"/>
      <c r="B2051" t="s">
        <v>553</v>
      </c>
      <c r="C2051" t="s">
        <v>862</v>
      </c>
      <c r="D2051" t="s">
        <v>844</v>
      </c>
      <c r="E2051" s="2">
        <v>305146</v>
      </c>
    </row>
    <row r="2052" spans="1:5" ht="12.75" hidden="1" outlineLevel="1">
      <c r="A2052" s="9"/>
      <c r="B2052" t="s">
        <v>538</v>
      </c>
      <c r="C2052" t="s">
        <v>862</v>
      </c>
      <c r="D2052" t="s">
        <v>881</v>
      </c>
      <c r="E2052" s="2">
        <v>36064</v>
      </c>
    </row>
    <row r="2053" spans="1:6" ht="12.75" hidden="1" outlineLevel="1">
      <c r="A2053" s="9"/>
      <c r="B2053" t="s">
        <v>540</v>
      </c>
      <c r="C2053" t="s">
        <v>862</v>
      </c>
      <c r="D2053" t="s">
        <v>839</v>
      </c>
      <c r="E2053" s="2">
        <v>8315904</v>
      </c>
      <c r="F2053" t="s">
        <v>541</v>
      </c>
    </row>
    <row r="2054" spans="1:5" ht="12.75" collapsed="1">
      <c r="A2054" s="9" t="s">
        <v>4101</v>
      </c>
      <c r="D2054" s="9">
        <f>COUNTA(D2055:D2057)</f>
        <v>3</v>
      </c>
      <c r="E2054" s="10">
        <f>SUM(E2055:E2057)</f>
        <v>69444551</v>
      </c>
    </row>
    <row r="2055" spans="1:9" ht="12.75" hidden="1" outlineLevel="1">
      <c r="A2055" s="9"/>
      <c r="B2055" t="s">
        <v>4102</v>
      </c>
      <c r="C2055" t="s">
        <v>836</v>
      </c>
      <c r="D2055" t="s">
        <v>1141</v>
      </c>
      <c r="E2055" s="2">
        <v>25997034</v>
      </c>
      <c r="F2055" t="s">
        <v>4103</v>
      </c>
      <c r="G2055" t="s">
        <v>4104</v>
      </c>
      <c r="H2055" t="s">
        <v>4105</v>
      </c>
      <c r="I2055" t="s">
        <v>4106</v>
      </c>
    </row>
    <row r="2056" spans="1:9" ht="12.75" hidden="1" outlineLevel="1">
      <c r="A2056" s="9"/>
      <c r="B2056" t="s">
        <v>4102</v>
      </c>
      <c r="C2056" t="s">
        <v>862</v>
      </c>
      <c r="D2056" t="s">
        <v>1141</v>
      </c>
      <c r="E2056" s="2">
        <v>23491776</v>
      </c>
      <c r="F2056" t="s">
        <v>4104</v>
      </c>
      <c r="G2056" t="s">
        <v>4105</v>
      </c>
      <c r="H2056" t="s">
        <v>4106</v>
      </c>
      <c r="I2056" t="s">
        <v>4107</v>
      </c>
    </row>
    <row r="2057" spans="1:20" ht="12.75" hidden="1" outlineLevel="1">
      <c r="A2057" s="9"/>
      <c r="B2057" t="s">
        <v>4108</v>
      </c>
      <c r="C2057" t="s">
        <v>862</v>
      </c>
      <c r="D2057" t="s">
        <v>1070</v>
      </c>
      <c r="E2057" s="2">
        <v>19955741</v>
      </c>
      <c r="F2057" t="s">
        <v>4109</v>
      </c>
      <c r="G2057" t="s">
        <v>1763</v>
      </c>
      <c r="H2057" t="s">
        <v>4110</v>
      </c>
      <c r="I2057" t="s">
        <v>4111</v>
      </c>
      <c r="J2057" t="s">
        <v>4112</v>
      </c>
      <c r="K2057" t="s">
        <v>4113</v>
      </c>
      <c r="L2057" t="s">
        <v>4114</v>
      </c>
      <c r="M2057" t="s">
        <v>4115</v>
      </c>
      <c r="N2057" t="s">
        <v>4116</v>
      </c>
      <c r="O2057" t="s">
        <v>4117</v>
      </c>
      <c r="P2057" t="s">
        <v>4118</v>
      </c>
      <c r="Q2057" t="s">
        <v>4119</v>
      </c>
      <c r="R2057" t="s">
        <v>4120</v>
      </c>
      <c r="S2057" t="s">
        <v>4121</v>
      </c>
      <c r="T2057" t="s">
        <v>4122</v>
      </c>
    </row>
    <row r="2058" spans="1:5" ht="12.75" collapsed="1">
      <c r="A2058" s="9" t="s">
        <v>3158</v>
      </c>
      <c r="D2058" s="9">
        <f>COUNTA(D2059:D2071)</f>
        <v>13</v>
      </c>
      <c r="E2058" s="10">
        <f>SUM(E2059:E2071)</f>
        <v>61151552</v>
      </c>
    </row>
    <row r="2059" spans="1:6" ht="12.75" hidden="1" outlineLevel="1">
      <c r="A2059" s="9"/>
      <c r="B2059" t="s">
        <v>3159</v>
      </c>
      <c r="C2059" t="s">
        <v>836</v>
      </c>
      <c r="D2059" t="s">
        <v>849</v>
      </c>
      <c r="E2059" s="2">
        <v>7186869</v>
      </c>
      <c r="F2059" t="s">
        <v>3160</v>
      </c>
    </row>
    <row r="2060" spans="1:5" ht="12.75" hidden="1" outlineLevel="1">
      <c r="A2060" s="9"/>
      <c r="B2060" t="s">
        <v>3161</v>
      </c>
      <c r="C2060" t="s">
        <v>836</v>
      </c>
      <c r="D2060" t="s">
        <v>1186</v>
      </c>
      <c r="E2060" s="2">
        <v>3501450</v>
      </c>
    </row>
    <row r="2061" spans="1:6" ht="12.75" hidden="1" outlineLevel="1">
      <c r="A2061" s="9"/>
      <c r="B2061" t="s">
        <v>3162</v>
      </c>
      <c r="C2061" t="s">
        <v>836</v>
      </c>
      <c r="D2061" t="s">
        <v>846</v>
      </c>
      <c r="E2061" s="2">
        <v>9583980</v>
      </c>
      <c r="F2061" t="s">
        <v>3162</v>
      </c>
    </row>
    <row r="2062" spans="1:5" ht="12.75" hidden="1" outlineLevel="1">
      <c r="A2062" s="9"/>
      <c r="B2062" t="s">
        <v>3163</v>
      </c>
      <c r="C2062" t="s">
        <v>836</v>
      </c>
      <c r="D2062" t="s">
        <v>881</v>
      </c>
      <c r="E2062" s="2">
        <v>77562</v>
      </c>
    </row>
    <row r="2063" spans="1:6" ht="12.75" hidden="1" outlineLevel="1">
      <c r="A2063" s="9"/>
      <c r="B2063" t="s">
        <v>3164</v>
      </c>
      <c r="C2063" t="s">
        <v>836</v>
      </c>
      <c r="D2063" t="s">
        <v>878</v>
      </c>
      <c r="E2063" s="2">
        <v>231616</v>
      </c>
      <c r="F2063" t="s">
        <v>3164</v>
      </c>
    </row>
    <row r="2064" spans="1:8" ht="12.75" hidden="1" outlineLevel="1">
      <c r="A2064" s="9"/>
      <c r="B2064" t="s">
        <v>3165</v>
      </c>
      <c r="C2064" t="s">
        <v>836</v>
      </c>
      <c r="D2064" t="s">
        <v>1070</v>
      </c>
      <c r="E2064" s="2">
        <v>4299316</v>
      </c>
      <c r="F2064" t="s">
        <v>3166</v>
      </c>
      <c r="G2064" t="s">
        <v>1764</v>
      </c>
      <c r="H2064" t="s">
        <v>3167</v>
      </c>
    </row>
    <row r="2065" spans="1:7" ht="12.75" hidden="1" outlineLevel="1">
      <c r="A2065" s="9"/>
      <c r="B2065" t="s">
        <v>3168</v>
      </c>
      <c r="C2065" t="s">
        <v>836</v>
      </c>
      <c r="D2065" t="s">
        <v>839</v>
      </c>
      <c r="E2065" s="2">
        <v>16114191</v>
      </c>
      <c r="F2065" t="s">
        <v>3169</v>
      </c>
      <c r="G2065"/>
    </row>
    <row r="2066" spans="1:7" ht="12.75" hidden="1" outlineLevel="1">
      <c r="A2066" s="9"/>
      <c r="B2066" t="s">
        <v>3170</v>
      </c>
      <c r="C2066" t="s">
        <v>836</v>
      </c>
      <c r="D2066" t="s">
        <v>842</v>
      </c>
      <c r="E2066" s="2">
        <v>91200</v>
      </c>
      <c r="F2066" t="s">
        <v>3171</v>
      </c>
      <c r="G2066"/>
    </row>
    <row r="2067" spans="1:7" ht="12.75" hidden="1" outlineLevel="1">
      <c r="A2067" s="9"/>
      <c r="B2067" t="s">
        <v>3161</v>
      </c>
      <c r="C2067" t="s">
        <v>862</v>
      </c>
      <c r="D2067" t="s">
        <v>1186</v>
      </c>
      <c r="E2067" s="2">
        <v>1659024</v>
      </c>
      <c r="G2067"/>
    </row>
    <row r="2068" spans="1:8" ht="12.75" hidden="1" outlineLevel="1" collapsed="1">
      <c r="A2068" s="9"/>
      <c r="B2068" t="s">
        <v>3162</v>
      </c>
      <c r="C2068" t="s">
        <v>862</v>
      </c>
      <c r="D2068" t="s">
        <v>1017</v>
      </c>
      <c r="E2068" s="2">
        <v>8564307</v>
      </c>
      <c r="F2068" t="s">
        <v>3162</v>
      </c>
      <c r="G2068" t="s">
        <v>1765</v>
      </c>
      <c r="H2068" t="s">
        <v>3163</v>
      </c>
    </row>
    <row r="2069" spans="1:7" ht="12.75" hidden="1" outlineLevel="1">
      <c r="A2069" s="9"/>
      <c r="B2069" t="s">
        <v>3172</v>
      </c>
      <c r="C2069" t="s">
        <v>862</v>
      </c>
      <c r="D2069" t="s">
        <v>1968</v>
      </c>
      <c r="E2069" s="2">
        <v>52801</v>
      </c>
      <c r="F2069" t="s">
        <v>3172</v>
      </c>
      <c r="G2069"/>
    </row>
    <row r="2070" spans="1:10" ht="12.75" hidden="1" outlineLevel="1">
      <c r="A2070" s="9"/>
      <c r="B2070" t="s">
        <v>3168</v>
      </c>
      <c r="C2070" t="s">
        <v>862</v>
      </c>
      <c r="D2070" t="s">
        <v>1017</v>
      </c>
      <c r="E2070" s="2">
        <v>8917915</v>
      </c>
      <c r="F2070" t="s">
        <v>3166</v>
      </c>
      <c r="G2070" t="s">
        <v>1764</v>
      </c>
      <c r="H2070" t="s">
        <v>3173</v>
      </c>
      <c r="I2070" t="s">
        <v>3167</v>
      </c>
      <c r="J2070" t="s">
        <v>3169</v>
      </c>
    </row>
    <row r="2071" spans="1:6" ht="12.75" hidden="1" outlineLevel="1">
      <c r="A2071" s="9"/>
      <c r="B2071" t="s">
        <v>3170</v>
      </c>
      <c r="C2071" t="s">
        <v>862</v>
      </c>
      <c r="D2071" t="s">
        <v>842</v>
      </c>
      <c r="E2071" s="2">
        <v>871321</v>
      </c>
      <c r="F2071" t="s">
        <v>3171</v>
      </c>
    </row>
    <row r="2072" spans="1:5" ht="12.75" collapsed="1">
      <c r="A2072" s="9" t="s">
        <v>3311</v>
      </c>
      <c r="D2072" s="9">
        <f>COUNTA(D2073:D2107)</f>
        <v>35</v>
      </c>
      <c r="E2072" s="10">
        <f>SUM(E2073:E2107)</f>
        <v>59476474</v>
      </c>
    </row>
    <row r="2073" spans="1:6" ht="12.75" hidden="1" outlineLevel="1" collapsed="1">
      <c r="A2073" s="9"/>
      <c r="B2073" t="s">
        <v>3312</v>
      </c>
      <c r="C2073" t="s">
        <v>836</v>
      </c>
      <c r="D2073" t="s">
        <v>849</v>
      </c>
      <c r="E2073" s="2">
        <v>594980</v>
      </c>
      <c r="F2073" t="s">
        <v>3313</v>
      </c>
    </row>
    <row r="2074" spans="1:6" ht="12.75" hidden="1" outlineLevel="1">
      <c r="A2074" s="9"/>
      <c r="B2074" t="s">
        <v>3314</v>
      </c>
      <c r="C2074" t="s">
        <v>836</v>
      </c>
      <c r="D2074" t="s">
        <v>839</v>
      </c>
      <c r="E2074" s="2">
        <v>170595</v>
      </c>
      <c r="F2074" t="s">
        <v>3315</v>
      </c>
    </row>
    <row r="2075" spans="1:6" ht="12.75" hidden="1" outlineLevel="1">
      <c r="A2075" s="9"/>
      <c r="B2075" t="s">
        <v>3316</v>
      </c>
      <c r="C2075" t="s">
        <v>836</v>
      </c>
      <c r="D2075" t="s">
        <v>844</v>
      </c>
      <c r="E2075" s="2">
        <v>349650</v>
      </c>
      <c r="F2075" t="s">
        <v>3317</v>
      </c>
    </row>
    <row r="2076" spans="1:6" ht="12.75" hidden="1" outlineLevel="1">
      <c r="A2076" s="9"/>
      <c r="B2076" t="s">
        <v>3318</v>
      </c>
      <c r="C2076" t="s">
        <v>836</v>
      </c>
      <c r="D2076" t="s">
        <v>1028</v>
      </c>
      <c r="E2076" s="2">
        <v>40767</v>
      </c>
      <c r="F2076" t="s">
        <v>3319</v>
      </c>
    </row>
    <row r="2077" spans="1:5" ht="12.75" hidden="1" outlineLevel="1">
      <c r="A2077" s="9"/>
      <c r="B2077" t="s">
        <v>3320</v>
      </c>
      <c r="C2077" t="s">
        <v>836</v>
      </c>
      <c r="D2077" t="s">
        <v>886</v>
      </c>
      <c r="E2077" s="2">
        <v>2158065</v>
      </c>
    </row>
    <row r="2078" spans="1:5" ht="12.75" hidden="1" outlineLevel="1">
      <c r="A2078" s="9"/>
      <c r="B2078" t="s">
        <v>3321</v>
      </c>
      <c r="C2078" t="s">
        <v>836</v>
      </c>
      <c r="D2078" t="s">
        <v>846</v>
      </c>
      <c r="E2078" s="2">
        <v>4149844</v>
      </c>
    </row>
    <row r="2079" spans="1:8" ht="12.75" hidden="1" outlineLevel="1">
      <c r="A2079" s="9"/>
      <c r="B2079" t="s">
        <v>3322</v>
      </c>
      <c r="C2079" t="s">
        <v>836</v>
      </c>
      <c r="D2079" t="s">
        <v>1141</v>
      </c>
      <c r="E2079" s="2">
        <v>16844403</v>
      </c>
      <c r="F2079" t="s">
        <v>3323</v>
      </c>
      <c r="G2079" t="s">
        <v>1766</v>
      </c>
      <c r="H2079" t="s">
        <v>3324</v>
      </c>
    </row>
    <row r="2080" spans="1:6" ht="12.75" hidden="1" outlineLevel="1">
      <c r="A2080" s="9"/>
      <c r="B2080" t="s">
        <v>3325</v>
      </c>
      <c r="C2080" t="s">
        <v>836</v>
      </c>
      <c r="D2080" t="s">
        <v>886</v>
      </c>
      <c r="E2080" s="2">
        <v>15810</v>
      </c>
      <c r="F2080" t="s">
        <v>3325</v>
      </c>
    </row>
    <row r="2081" spans="1:6" ht="12.75" hidden="1" outlineLevel="1">
      <c r="A2081" s="9"/>
      <c r="B2081" t="s">
        <v>3326</v>
      </c>
      <c r="C2081" t="s">
        <v>836</v>
      </c>
      <c r="D2081" t="s">
        <v>857</v>
      </c>
      <c r="E2081" s="2">
        <v>1081</v>
      </c>
      <c r="F2081" t="s">
        <v>3326</v>
      </c>
    </row>
    <row r="2082" spans="1:6" ht="12.75" hidden="1" outlineLevel="1">
      <c r="A2082" s="9"/>
      <c r="B2082" t="s">
        <v>3327</v>
      </c>
      <c r="C2082" t="s">
        <v>836</v>
      </c>
      <c r="D2082" t="s">
        <v>881</v>
      </c>
      <c r="E2082" s="2">
        <v>2250</v>
      </c>
      <c r="F2082" t="s">
        <v>3327</v>
      </c>
    </row>
    <row r="2083" spans="1:6" ht="12.75" hidden="1" outlineLevel="1">
      <c r="A2083" s="9"/>
      <c r="B2083" t="s">
        <v>3328</v>
      </c>
      <c r="C2083" t="s">
        <v>836</v>
      </c>
      <c r="D2083" t="s">
        <v>956</v>
      </c>
      <c r="E2083" s="2">
        <v>10048</v>
      </c>
      <c r="F2083" t="s">
        <v>3328</v>
      </c>
    </row>
    <row r="2084" spans="1:6" ht="12.75" hidden="1" outlineLevel="1">
      <c r="A2084" s="9"/>
      <c r="B2084" t="s">
        <v>3329</v>
      </c>
      <c r="C2084" t="s">
        <v>836</v>
      </c>
      <c r="D2084" t="s">
        <v>842</v>
      </c>
      <c r="E2084" s="2">
        <v>54288</v>
      </c>
      <c r="F2084" t="s">
        <v>3329</v>
      </c>
    </row>
    <row r="2085" spans="1:5" ht="12.75" hidden="1" outlineLevel="1">
      <c r="A2085" s="9"/>
      <c r="B2085" t="s">
        <v>3330</v>
      </c>
      <c r="C2085" t="s">
        <v>836</v>
      </c>
      <c r="D2085" t="s">
        <v>844</v>
      </c>
      <c r="E2085" s="2">
        <v>1238202</v>
      </c>
    </row>
    <row r="2086" spans="1:6" ht="12.75" hidden="1" outlineLevel="1" collapsed="1">
      <c r="A2086" s="9"/>
      <c r="B2086" t="s">
        <v>3331</v>
      </c>
      <c r="C2086" t="s">
        <v>836</v>
      </c>
      <c r="D2086" t="s">
        <v>846</v>
      </c>
      <c r="E2086" s="2">
        <v>84632</v>
      </c>
      <c r="F2086" t="s">
        <v>3331</v>
      </c>
    </row>
    <row r="2087" spans="1:6" ht="12.75" hidden="1" outlineLevel="1">
      <c r="A2087" s="9"/>
      <c r="B2087" t="s">
        <v>3332</v>
      </c>
      <c r="C2087" t="s">
        <v>836</v>
      </c>
      <c r="D2087" t="s">
        <v>846</v>
      </c>
      <c r="E2087" s="2">
        <v>297</v>
      </c>
      <c r="F2087" t="s">
        <v>3332</v>
      </c>
    </row>
    <row r="2088" spans="1:5" ht="12.75" hidden="1" outlineLevel="1" collapsed="1">
      <c r="A2088" s="9"/>
      <c r="B2088" t="s">
        <v>3333</v>
      </c>
      <c r="C2088" t="s">
        <v>836</v>
      </c>
      <c r="D2088" t="s">
        <v>839</v>
      </c>
      <c r="E2088" s="2">
        <v>8553256</v>
      </c>
    </row>
    <row r="2089" spans="1:6" ht="12.75" hidden="1" outlineLevel="1">
      <c r="A2089" s="9"/>
      <c r="B2089" t="s">
        <v>3334</v>
      </c>
      <c r="C2089" t="s">
        <v>836</v>
      </c>
      <c r="D2089" t="s">
        <v>956</v>
      </c>
      <c r="E2089" s="2">
        <v>3684951</v>
      </c>
      <c r="F2089" t="s">
        <v>3335</v>
      </c>
    </row>
    <row r="2090" spans="1:6" ht="12.75" hidden="1" outlineLevel="1">
      <c r="A2090" s="9"/>
      <c r="B2090" t="s">
        <v>3336</v>
      </c>
      <c r="C2090" t="s">
        <v>862</v>
      </c>
      <c r="D2090" t="s">
        <v>839</v>
      </c>
      <c r="E2090" s="2">
        <v>3514563</v>
      </c>
      <c r="F2090" t="s">
        <v>3337</v>
      </c>
    </row>
    <row r="2091" spans="1:6" ht="12.75" hidden="1" outlineLevel="1">
      <c r="A2091" s="9"/>
      <c r="B2091" t="s">
        <v>3318</v>
      </c>
      <c r="C2091" t="s">
        <v>862</v>
      </c>
      <c r="D2091" t="s">
        <v>1028</v>
      </c>
      <c r="E2091" s="2">
        <v>52471</v>
      </c>
      <c r="F2091" t="s">
        <v>3318</v>
      </c>
    </row>
    <row r="2092" spans="1:5" ht="12.75" hidden="1" outlineLevel="1">
      <c r="A2092" s="9"/>
      <c r="B2092" t="s">
        <v>3321</v>
      </c>
      <c r="C2092" t="s">
        <v>862</v>
      </c>
      <c r="D2092" t="s">
        <v>857</v>
      </c>
      <c r="E2092" s="2">
        <v>1101870</v>
      </c>
    </row>
    <row r="2093" spans="1:6" ht="12.75" hidden="1" outlineLevel="1">
      <c r="A2093" s="9"/>
      <c r="B2093" t="s">
        <v>3338</v>
      </c>
      <c r="C2093" t="s">
        <v>862</v>
      </c>
      <c r="D2093" t="s">
        <v>839</v>
      </c>
      <c r="E2093" s="2">
        <v>327540</v>
      </c>
      <c r="F2093" t="s">
        <v>3339</v>
      </c>
    </row>
    <row r="2094" spans="1:6" ht="12.75" hidden="1" outlineLevel="1">
      <c r="A2094" s="9"/>
      <c r="B2094" t="s">
        <v>3340</v>
      </c>
      <c r="C2094" t="s">
        <v>862</v>
      </c>
      <c r="D2094" t="s">
        <v>1028</v>
      </c>
      <c r="E2094" s="2">
        <v>39809</v>
      </c>
      <c r="F2094" t="s">
        <v>3341</v>
      </c>
    </row>
    <row r="2095" spans="1:6" ht="12.75" hidden="1" outlineLevel="1">
      <c r="A2095" s="9"/>
      <c r="B2095" t="s">
        <v>3342</v>
      </c>
      <c r="C2095" t="s">
        <v>862</v>
      </c>
      <c r="D2095" t="s">
        <v>839</v>
      </c>
      <c r="E2095" s="2">
        <v>69552</v>
      </c>
      <c r="F2095" t="s">
        <v>3342</v>
      </c>
    </row>
    <row r="2096" spans="1:6" ht="12.75" hidden="1" outlineLevel="1">
      <c r="A2096" s="9"/>
      <c r="B2096" t="s">
        <v>3343</v>
      </c>
      <c r="C2096" t="s">
        <v>862</v>
      </c>
      <c r="D2096" t="s">
        <v>842</v>
      </c>
      <c r="E2096" s="2">
        <v>58482</v>
      </c>
      <c r="F2096" t="s">
        <v>3343</v>
      </c>
    </row>
    <row r="2097" spans="1:6" ht="12.75" hidden="1" outlineLevel="1">
      <c r="A2097" s="9"/>
      <c r="B2097" t="s">
        <v>3325</v>
      </c>
      <c r="C2097" t="s">
        <v>862</v>
      </c>
      <c r="D2097" t="s">
        <v>1186</v>
      </c>
      <c r="E2097" s="2">
        <v>158688</v>
      </c>
      <c r="F2097" t="s">
        <v>3325</v>
      </c>
    </row>
    <row r="2098" spans="1:6" ht="12.75" hidden="1" outlineLevel="1">
      <c r="A2098" s="9"/>
      <c r="B2098" t="s">
        <v>3344</v>
      </c>
      <c r="C2098" t="s">
        <v>862</v>
      </c>
      <c r="D2098" t="s">
        <v>956</v>
      </c>
      <c r="E2098" s="2">
        <v>17600</v>
      </c>
      <c r="F2098" t="s">
        <v>3344</v>
      </c>
    </row>
    <row r="2099" spans="1:6" ht="12.75" hidden="1" outlineLevel="1">
      <c r="A2099" s="9"/>
      <c r="B2099" t="s">
        <v>3345</v>
      </c>
      <c r="C2099" t="s">
        <v>862</v>
      </c>
      <c r="D2099" t="s">
        <v>846</v>
      </c>
      <c r="E2099" s="2">
        <v>32606</v>
      </c>
      <c r="F2099" t="s">
        <v>3345</v>
      </c>
    </row>
    <row r="2100" spans="1:6" ht="12.75" hidden="1" outlineLevel="1">
      <c r="A2100" s="9"/>
      <c r="B2100" t="s">
        <v>3326</v>
      </c>
      <c r="C2100" t="s">
        <v>862</v>
      </c>
      <c r="D2100" t="s">
        <v>857</v>
      </c>
      <c r="E2100" s="2">
        <v>286440</v>
      </c>
      <c r="F2100" t="s">
        <v>3326</v>
      </c>
    </row>
    <row r="2101" spans="1:5" ht="12.75" hidden="1" outlineLevel="1">
      <c r="A2101" s="9"/>
      <c r="B2101" t="s">
        <v>3346</v>
      </c>
      <c r="C2101" t="s">
        <v>862</v>
      </c>
      <c r="D2101" t="s">
        <v>839</v>
      </c>
      <c r="E2101" s="2">
        <v>265013</v>
      </c>
    </row>
    <row r="2102" spans="1:6" ht="12.75" hidden="1" outlineLevel="1" collapsed="1">
      <c r="A2102" s="9"/>
      <c r="B2102" t="s">
        <v>3327</v>
      </c>
      <c r="C2102" t="s">
        <v>862</v>
      </c>
      <c r="D2102" t="s">
        <v>881</v>
      </c>
      <c r="E2102" s="2">
        <v>289161</v>
      </c>
      <c r="F2102" t="s">
        <v>3327</v>
      </c>
    </row>
    <row r="2103" spans="1:6" ht="12.75" hidden="1" outlineLevel="1">
      <c r="A2103" s="9"/>
      <c r="B2103" t="s">
        <v>3347</v>
      </c>
      <c r="C2103" t="s">
        <v>862</v>
      </c>
      <c r="D2103" t="s">
        <v>839</v>
      </c>
      <c r="E2103" s="2">
        <v>31098</v>
      </c>
      <c r="F2103" t="s">
        <v>3347</v>
      </c>
    </row>
    <row r="2104" spans="1:6" ht="12.75" hidden="1" outlineLevel="1" collapsed="1">
      <c r="A2104" s="9"/>
      <c r="B2104" t="s">
        <v>3348</v>
      </c>
      <c r="C2104" t="s">
        <v>862</v>
      </c>
      <c r="D2104" t="s">
        <v>844</v>
      </c>
      <c r="E2104" s="2">
        <v>1981875</v>
      </c>
      <c r="F2104" t="s">
        <v>3349</v>
      </c>
    </row>
    <row r="2105" spans="1:6" ht="12.75" hidden="1" outlineLevel="1">
      <c r="A2105" s="9"/>
      <c r="B2105" t="s">
        <v>3350</v>
      </c>
      <c r="C2105" t="s">
        <v>862</v>
      </c>
      <c r="D2105" t="s">
        <v>849</v>
      </c>
      <c r="E2105" s="2">
        <v>333000</v>
      </c>
      <c r="F2105" t="s">
        <v>3330</v>
      </c>
    </row>
    <row r="2106" spans="1:6" ht="12.75" hidden="1" outlineLevel="1" collapsed="1">
      <c r="A2106" s="9"/>
      <c r="B2106" t="s">
        <v>3351</v>
      </c>
      <c r="C2106" t="s">
        <v>862</v>
      </c>
      <c r="D2106" t="s">
        <v>839</v>
      </c>
      <c r="E2106" s="2">
        <v>8965635</v>
      </c>
      <c r="F2106" t="s">
        <v>3315</v>
      </c>
    </row>
    <row r="2107" spans="1:6" ht="12.75" hidden="1" outlineLevel="1">
      <c r="A2107" s="9"/>
      <c r="B2107" t="s">
        <v>2190</v>
      </c>
      <c r="C2107" t="s">
        <v>862</v>
      </c>
      <c r="D2107" t="s">
        <v>842</v>
      </c>
      <c r="E2107" s="2">
        <v>3997952</v>
      </c>
      <c r="F2107" t="s">
        <v>3352</v>
      </c>
    </row>
    <row r="2108" spans="1:5" ht="12.75" collapsed="1">
      <c r="A2108" s="9" t="s">
        <v>3826</v>
      </c>
      <c r="D2108" s="9">
        <f>COUNTA(D2109:D2153)</f>
        <v>45</v>
      </c>
      <c r="E2108" s="10">
        <f>SUM(E2109:E2153)</f>
        <v>55021914</v>
      </c>
    </row>
    <row r="2109" spans="1:5" ht="12.75" hidden="1" outlineLevel="1">
      <c r="A2109" s="9"/>
      <c r="B2109" t="s">
        <v>3827</v>
      </c>
      <c r="C2109" t="s">
        <v>836</v>
      </c>
      <c r="D2109" t="s">
        <v>985</v>
      </c>
      <c r="E2109" s="2">
        <v>700</v>
      </c>
    </row>
    <row r="2110" spans="1:5" ht="12.75" hidden="1" outlineLevel="1">
      <c r="A2110" s="9"/>
      <c r="B2110" t="s">
        <v>3828</v>
      </c>
      <c r="C2110" t="s">
        <v>836</v>
      </c>
      <c r="D2110" t="s">
        <v>842</v>
      </c>
      <c r="E2110" s="2">
        <v>153615</v>
      </c>
    </row>
    <row r="2111" spans="1:6" ht="12.75" hidden="1" outlineLevel="1" collapsed="1">
      <c r="A2111" s="9"/>
      <c r="B2111" t="s">
        <v>3829</v>
      </c>
      <c r="C2111" t="s">
        <v>836</v>
      </c>
      <c r="D2111" t="s">
        <v>957</v>
      </c>
      <c r="E2111" s="2">
        <v>742144</v>
      </c>
      <c r="F2111" t="s">
        <v>3829</v>
      </c>
    </row>
    <row r="2112" spans="1:5" ht="12.75" hidden="1" outlineLevel="1">
      <c r="A2112" s="9"/>
      <c r="B2112" t="s">
        <v>3830</v>
      </c>
      <c r="C2112" t="s">
        <v>836</v>
      </c>
      <c r="D2112" t="s">
        <v>839</v>
      </c>
      <c r="E2112" s="2">
        <v>42250</v>
      </c>
    </row>
    <row r="2113" spans="1:6" ht="12.75" hidden="1" outlineLevel="1" collapsed="1">
      <c r="A2113" s="9"/>
      <c r="B2113" t="s">
        <v>3831</v>
      </c>
      <c r="C2113" t="s">
        <v>836</v>
      </c>
      <c r="D2113" t="s">
        <v>842</v>
      </c>
      <c r="E2113" s="2">
        <v>134470</v>
      </c>
      <c r="F2113" t="s">
        <v>3831</v>
      </c>
    </row>
    <row r="2114" spans="1:6" ht="12.75" hidden="1" outlineLevel="1" collapsed="1">
      <c r="A2114" s="9"/>
      <c r="B2114" t="s">
        <v>3832</v>
      </c>
      <c r="C2114" t="s">
        <v>836</v>
      </c>
      <c r="D2114" t="s">
        <v>849</v>
      </c>
      <c r="E2114" s="2">
        <v>3420</v>
      </c>
      <c r="F2114" t="s">
        <v>3832</v>
      </c>
    </row>
    <row r="2115" spans="1:5" ht="12.75" hidden="1" outlineLevel="1">
      <c r="A2115" s="9"/>
      <c r="B2115" t="s">
        <v>3833</v>
      </c>
      <c r="C2115" t="s">
        <v>836</v>
      </c>
      <c r="D2115" t="s">
        <v>878</v>
      </c>
      <c r="E2115" s="2">
        <v>231628</v>
      </c>
    </row>
    <row r="2116" spans="1:5" ht="12.75" hidden="1" outlineLevel="1">
      <c r="A2116" s="9"/>
      <c r="B2116" t="s">
        <v>3834</v>
      </c>
      <c r="C2116" t="s">
        <v>836</v>
      </c>
      <c r="D2116" t="s">
        <v>839</v>
      </c>
      <c r="E2116" s="2">
        <v>42024</v>
      </c>
    </row>
    <row r="2117" spans="1:5" ht="12.75" hidden="1" outlineLevel="1">
      <c r="A2117" s="9"/>
      <c r="B2117" t="s">
        <v>3835</v>
      </c>
      <c r="C2117" t="s">
        <v>836</v>
      </c>
      <c r="D2117" t="s">
        <v>842</v>
      </c>
      <c r="E2117" s="2">
        <v>335849</v>
      </c>
    </row>
    <row r="2118" spans="1:6" ht="12.75" hidden="1" outlineLevel="1" collapsed="1">
      <c r="A2118" s="9"/>
      <c r="B2118" t="s">
        <v>3836</v>
      </c>
      <c r="C2118" t="s">
        <v>836</v>
      </c>
      <c r="D2118" t="s">
        <v>916</v>
      </c>
      <c r="E2118" s="2">
        <v>105777</v>
      </c>
      <c r="F2118" t="s">
        <v>3836</v>
      </c>
    </row>
    <row r="2119" spans="1:6" ht="12.75" hidden="1" outlineLevel="1" collapsed="1">
      <c r="A2119" s="9"/>
      <c r="B2119" t="s">
        <v>3837</v>
      </c>
      <c r="C2119" t="s">
        <v>836</v>
      </c>
      <c r="D2119" t="s">
        <v>842</v>
      </c>
      <c r="E2119" s="2">
        <v>176715</v>
      </c>
      <c r="F2119" t="s">
        <v>3838</v>
      </c>
    </row>
    <row r="2120" spans="1:6" ht="12.75" hidden="1" outlineLevel="1">
      <c r="A2120" s="9"/>
      <c r="B2120" t="s">
        <v>3839</v>
      </c>
      <c r="C2120" t="s">
        <v>836</v>
      </c>
      <c r="D2120" t="s">
        <v>849</v>
      </c>
      <c r="E2120" s="2">
        <v>255780</v>
      </c>
      <c r="F2120" t="s">
        <v>3839</v>
      </c>
    </row>
    <row r="2121" spans="1:5" ht="12.75" hidden="1" outlineLevel="1">
      <c r="A2121" s="9"/>
      <c r="B2121" t="s">
        <v>3840</v>
      </c>
      <c r="C2121" t="s">
        <v>836</v>
      </c>
      <c r="D2121" t="s">
        <v>842</v>
      </c>
      <c r="E2121" s="2">
        <v>269700</v>
      </c>
    </row>
    <row r="2122" spans="1:6" ht="12.75" hidden="1" outlineLevel="1">
      <c r="A2122" s="9"/>
      <c r="B2122" t="s">
        <v>3841</v>
      </c>
      <c r="C2122" t="s">
        <v>836</v>
      </c>
      <c r="D2122" t="s">
        <v>857</v>
      </c>
      <c r="E2122" s="2">
        <v>298728</v>
      </c>
      <c r="F2122" t="s">
        <v>3841</v>
      </c>
    </row>
    <row r="2123" spans="1:5" ht="12.75" hidden="1" outlineLevel="1" collapsed="1">
      <c r="A2123" s="9"/>
      <c r="B2123" t="s">
        <v>3842</v>
      </c>
      <c r="C2123" t="s">
        <v>836</v>
      </c>
      <c r="D2123" t="s">
        <v>842</v>
      </c>
      <c r="E2123" s="2">
        <v>1046400</v>
      </c>
    </row>
    <row r="2124" spans="1:5" ht="12.75" hidden="1" outlineLevel="1">
      <c r="A2124" s="9"/>
      <c r="B2124" t="s">
        <v>3843</v>
      </c>
      <c r="C2124" t="s">
        <v>836</v>
      </c>
      <c r="D2124" t="s">
        <v>839</v>
      </c>
      <c r="E2124" s="2">
        <v>1069200</v>
      </c>
    </row>
    <row r="2125" spans="1:6" ht="12.75" hidden="1" outlineLevel="1">
      <c r="A2125" s="9"/>
      <c r="B2125" t="s">
        <v>3844</v>
      </c>
      <c r="C2125" t="s">
        <v>836</v>
      </c>
      <c r="D2125" t="s">
        <v>842</v>
      </c>
      <c r="E2125" s="2">
        <v>290952</v>
      </c>
      <c r="F2125" t="s">
        <v>3844</v>
      </c>
    </row>
    <row r="2126" spans="1:5" ht="12.75" hidden="1" outlineLevel="1" collapsed="1">
      <c r="A2126" s="9"/>
      <c r="B2126" t="s">
        <v>3845</v>
      </c>
      <c r="C2126" t="s">
        <v>836</v>
      </c>
      <c r="D2126" t="s">
        <v>839</v>
      </c>
      <c r="E2126" s="2">
        <v>1189438</v>
      </c>
    </row>
    <row r="2127" spans="1:5" ht="12.75" hidden="1" outlineLevel="1">
      <c r="A2127" s="9"/>
      <c r="B2127" t="s">
        <v>3846</v>
      </c>
      <c r="C2127" t="s">
        <v>836</v>
      </c>
      <c r="D2127" t="s">
        <v>1968</v>
      </c>
      <c r="E2127" s="2">
        <v>147941</v>
      </c>
    </row>
    <row r="2128" spans="1:6" ht="12.75" hidden="1" outlineLevel="1">
      <c r="A2128" s="9"/>
      <c r="B2128" t="s">
        <v>3847</v>
      </c>
      <c r="C2128" t="s">
        <v>836</v>
      </c>
      <c r="D2128" t="s">
        <v>839</v>
      </c>
      <c r="E2128" s="2">
        <v>5476093</v>
      </c>
      <c r="F2128" t="s">
        <v>3847</v>
      </c>
    </row>
    <row r="2129" spans="1:20" ht="12.75" hidden="1" outlineLevel="1" collapsed="1">
      <c r="A2129" s="9"/>
      <c r="B2129" t="s">
        <v>3848</v>
      </c>
      <c r="C2129" t="s">
        <v>836</v>
      </c>
      <c r="D2129" t="s">
        <v>1070</v>
      </c>
      <c r="E2129" s="2">
        <v>15745961</v>
      </c>
      <c r="F2129" t="s">
        <v>3849</v>
      </c>
      <c r="G2129" t="s">
        <v>3850</v>
      </c>
      <c r="H2129" t="s">
        <v>3851</v>
      </c>
      <c r="I2129" t="s">
        <v>3852</v>
      </c>
      <c r="J2129" t="s">
        <v>3853</v>
      </c>
      <c r="K2129" t="s">
        <v>3854</v>
      </c>
      <c r="L2129" t="s">
        <v>3855</v>
      </c>
      <c r="M2129" t="s">
        <v>3856</v>
      </c>
      <c r="N2129" t="s">
        <v>3857</v>
      </c>
      <c r="O2129" t="s">
        <v>3858</v>
      </c>
      <c r="P2129" t="s">
        <v>3859</v>
      </c>
      <c r="Q2129" t="s">
        <v>3860</v>
      </c>
      <c r="R2129" t="s">
        <v>3861</v>
      </c>
      <c r="S2129" t="s">
        <v>3862</v>
      </c>
      <c r="T2129" t="s">
        <v>3863</v>
      </c>
    </row>
    <row r="2130" spans="1:7" ht="12.75" hidden="1" outlineLevel="1">
      <c r="A2130" s="9"/>
      <c r="B2130" t="s">
        <v>3864</v>
      </c>
      <c r="C2130" t="s">
        <v>836</v>
      </c>
      <c r="D2130" t="s">
        <v>842</v>
      </c>
      <c r="E2130" s="2">
        <v>3136260</v>
      </c>
      <c r="G2130"/>
    </row>
    <row r="2131" spans="1:7" ht="12.75" hidden="1" outlineLevel="1" collapsed="1">
      <c r="A2131" s="9"/>
      <c r="B2131" t="s">
        <v>3865</v>
      </c>
      <c r="C2131" t="s">
        <v>862</v>
      </c>
      <c r="D2131" t="s">
        <v>842</v>
      </c>
      <c r="E2131" s="2">
        <v>91014</v>
      </c>
      <c r="F2131" t="s">
        <v>3865</v>
      </c>
      <c r="G2131"/>
    </row>
    <row r="2132" spans="1:7" ht="12.75" hidden="1" outlineLevel="1" collapsed="1">
      <c r="A2132" s="9"/>
      <c r="B2132" t="s">
        <v>3866</v>
      </c>
      <c r="C2132" t="s">
        <v>862</v>
      </c>
      <c r="D2132" t="s">
        <v>854</v>
      </c>
      <c r="E2132" s="2">
        <v>66560</v>
      </c>
      <c r="G2132"/>
    </row>
    <row r="2133" spans="1:7" ht="12.75" hidden="1" outlineLevel="1" collapsed="1">
      <c r="A2133" s="9"/>
      <c r="B2133" t="s">
        <v>3867</v>
      </c>
      <c r="C2133" t="s">
        <v>862</v>
      </c>
      <c r="D2133" t="s">
        <v>842</v>
      </c>
      <c r="E2133" s="2">
        <v>211432</v>
      </c>
      <c r="G2133"/>
    </row>
    <row r="2134" spans="1:7" ht="12.75" hidden="1" outlineLevel="1" collapsed="1">
      <c r="A2134" s="9"/>
      <c r="B2134" t="s">
        <v>3868</v>
      </c>
      <c r="C2134" t="s">
        <v>862</v>
      </c>
      <c r="D2134" t="s">
        <v>916</v>
      </c>
      <c r="E2134" s="2">
        <v>199592</v>
      </c>
      <c r="F2134" t="s">
        <v>3868</v>
      </c>
      <c r="G2134"/>
    </row>
    <row r="2135" spans="1:7" ht="12.75" hidden="1" outlineLevel="1">
      <c r="A2135" s="9"/>
      <c r="B2135" t="s">
        <v>3832</v>
      </c>
      <c r="C2135" t="s">
        <v>862</v>
      </c>
      <c r="D2135" t="s">
        <v>839</v>
      </c>
      <c r="E2135" s="2">
        <v>1168830</v>
      </c>
      <c r="F2135" t="s">
        <v>3832</v>
      </c>
      <c r="G2135"/>
    </row>
    <row r="2136" spans="1:7" ht="12.75" hidden="1" outlineLevel="1">
      <c r="A2136" s="9"/>
      <c r="B2136" t="s">
        <v>3869</v>
      </c>
      <c r="C2136" t="s">
        <v>862</v>
      </c>
      <c r="D2136" t="s">
        <v>842</v>
      </c>
      <c r="E2136" s="2">
        <v>110745</v>
      </c>
      <c r="G2136"/>
    </row>
    <row r="2137" spans="1:7" ht="12.75" hidden="1" outlineLevel="1" collapsed="1">
      <c r="A2137" s="9"/>
      <c r="B2137" t="s">
        <v>3853</v>
      </c>
      <c r="C2137" t="s">
        <v>862</v>
      </c>
      <c r="D2137" t="s">
        <v>839</v>
      </c>
      <c r="E2137" s="2">
        <v>1147572</v>
      </c>
      <c r="G2137"/>
    </row>
    <row r="2138" spans="1:7" ht="12.75" hidden="1" outlineLevel="1">
      <c r="A2138" s="9"/>
      <c r="B2138" t="s">
        <v>3835</v>
      </c>
      <c r="C2138" t="s">
        <v>862</v>
      </c>
      <c r="D2138" t="s">
        <v>842</v>
      </c>
      <c r="E2138" s="2">
        <v>654003</v>
      </c>
      <c r="G2138"/>
    </row>
    <row r="2139" spans="1:7" ht="12.75" hidden="1" outlineLevel="1" collapsed="1">
      <c r="A2139" s="9"/>
      <c r="B2139" t="s">
        <v>3870</v>
      </c>
      <c r="C2139" t="s">
        <v>862</v>
      </c>
      <c r="D2139" t="s">
        <v>842</v>
      </c>
      <c r="E2139" s="2">
        <v>109655</v>
      </c>
      <c r="F2139" t="s">
        <v>3870</v>
      </c>
      <c r="G2139"/>
    </row>
    <row r="2140" spans="1:7" ht="12.75" hidden="1" outlineLevel="1">
      <c r="A2140" s="9"/>
      <c r="B2140" t="s">
        <v>3836</v>
      </c>
      <c r="C2140" t="s">
        <v>862</v>
      </c>
      <c r="D2140" t="s">
        <v>842</v>
      </c>
      <c r="E2140" s="2">
        <v>64617</v>
      </c>
      <c r="F2140" t="s">
        <v>3836</v>
      </c>
      <c r="G2140"/>
    </row>
    <row r="2141" spans="1:7" ht="12.75" hidden="1" outlineLevel="1">
      <c r="A2141" s="9"/>
      <c r="B2141" t="s">
        <v>3837</v>
      </c>
      <c r="C2141" t="s">
        <v>862</v>
      </c>
      <c r="D2141" t="s">
        <v>839</v>
      </c>
      <c r="E2141" s="2">
        <v>251370</v>
      </c>
      <c r="G2141"/>
    </row>
    <row r="2142" spans="1:7" ht="12.75" hidden="1" outlineLevel="1" collapsed="1">
      <c r="A2142" s="9"/>
      <c r="B2142" t="s">
        <v>3839</v>
      </c>
      <c r="C2142" t="s">
        <v>862</v>
      </c>
      <c r="D2142" t="s">
        <v>1028</v>
      </c>
      <c r="E2142" s="2">
        <v>95570</v>
      </c>
      <c r="F2142" t="s">
        <v>3839</v>
      </c>
      <c r="G2142"/>
    </row>
    <row r="2143" spans="1:7" ht="12.75" hidden="1" outlineLevel="1">
      <c r="A2143" s="9"/>
      <c r="B2143" t="s">
        <v>3871</v>
      </c>
      <c r="C2143" t="s">
        <v>862</v>
      </c>
      <c r="D2143" t="s">
        <v>985</v>
      </c>
      <c r="E2143" s="2">
        <v>1920</v>
      </c>
      <c r="G2143"/>
    </row>
    <row r="2144" spans="1:7" ht="12.75" hidden="1" outlineLevel="1">
      <c r="A2144" s="9"/>
      <c r="B2144" t="s">
        <v>3842</v>
      </c>
      <c r="C2144" t="s">
        <v>862</v>
      </c>
      <c r="D2144" t="s">
        <v>1186</v>
      </c>
      <c r="E2144" s="2">
        <v>677502</v>
      </c>
      <c r="G2144"/>
    </row>
    <row r="2145" spans="1:7" ht="12.75" hidden="1" outlineLevel="1">
      <c r="A2145" s="9"/>
      <c r="B2145" t="s">
        <v>3843</v>
      </c>
      <c r="C2145" t="s">
        <v>862</v>
      </c>
      <c r="D2145" t="s">
        <v>839</v>
      </c>
      <c r="E2145" s="2">
        <v>945035</v>
      </c>
      <c r="G2145"/>
    </row>
    <row r="2146" spans="1:7" ht="12.75" hidden="1" outlineLevel="1">
      <c r="A2146" s="9"/>
      <c r="B2146" t="s">
        <v>3844</v>
      </c>
      <c r="C2146" t="s">
        <v>862</v>
      </c>
      <c r="D2146" t="s">
        <v>842</v>
      </c>
      <c r="E2146" s="2">
        <v>1294920</v>
      </c>
      <c r="G2146"/>
    </row>
    <row r="2147" spans="1:7" ht="12.75" hidden="1" outlineLevel="1">
      <c r="A2147" s="9"/>
      <c r="B2147" t="s">
        <v>3872</v>
      </c>
      <c r="C2147" t="s">
        <v>862</v>
      </c>
      <c r="D2147" t="s">
        <v>950</v>
      </c>
      <c r="E2147" s="2">
        <v>399500</v>
      </c>
      <c r="G2147"/>
    </row>
    <row r="2148" spans="1:7" ht="12.75" hidden="1" outlineLevel="1">
      <c r="A2148" s="9"/>
      <c r="B2148" t="s">
        <v>3873</v>
      </c>
      <c r="C2148" t="s">
        <v>862</v>
      </c>
      <c r="D2148" t="s">
        <v>985</v>
      </c>
      <c r="E2148" s="2">
        <v>80808</v>
      </c>
      <c r="F2148" t="s">
        <v>3873</v>
      </c>
      <c r="G2148"/>
    </row>
    <row r="2149" spans="1:7" ht="12.75" hidden="1" outlineLevel="1">
      <c r="A2149" s="9"/>
      <c r="B2149" t="s">
        <v>3874</v>
      </c>
      <c r="C2149" t="s">
        <v>862</v>
      </c>
      <c r="D2149" t="s">
        <v>842</v>
      </c>
      <c r="E2149" s="2">
        <v>1538262</v>
      </c>
      <c r="G2149"/>
    </row>
    <row r="2150" spans="1:7" ht="12.75" hidden="1" outlineLevel="1" collapsed="1">
      <c r="A2150" s="9"/>
      <c r="B2150" t="s">
        <v>3846</v>
      </c>
      <c r="C2150" t="s">
        <v>862</v>
      </c>
      <c r="D2150" t="s">
        <v>2582</v>
      </c>
      <c r="E2150" s="2">
        <v>327285</v>
      </c>
      <c r="F2150" t="s">
        <v>3846</v>
      </c>
      <c r="G2150"/>
    </row>
    <row r="2151" spans="1:7" ht="12.75" hidden="1" outlineLevel="1">
      <c r="A2151" s="9"/>
      <c r="B2151" t="s">
        <v>3847</v>
      </c>
      <c r="C2151" t="s">
        <v>862</v>
      </c>
      <c r="D2151" t="s">
        <v>1141</v>
      </c>
      <c r="E2151" s="2">
        <v>3918102</v>
      </c>
      <c r="F2151" t="s">
        <v>3847</v>
      </c>
      <c r="G2151" t="s">
        <v>3864</v>
      </c>
    </row>
    <row r="2152" spans="1:21" ht="12.75" hidden="1" outlineLevel="1" collapsed="1">
      <c r="A2152" s="9"/>
      <c r="B2152" t="s">
        <v>3848</v>
      </c>
      <c r="C2152" t="s">
        <v>862</v>
      </c>
      <c r="D2152" t="s">
        <v>1070</v>
      </c>
      <c r="E2152" s="2">
        <v>9729286</v>
      </c>
      <c r="F2152" t="s">
        <v>3850</v>
      </c>
      <c r="G2152" t="s">
        <v>3849</v>
      </c>
      <c r="H2152" t="s">
        <v>3851</v>
      </c>
      <c r="I2152" t="s">
        <v>3875</v>
      </c>
      <c r="J2152" t="s">
        <v>3876</v>
      </c>
      <c r="K2152" t="s">
        <v>3853</v>
      </c>
      <c r="L2152" t="s">
        <v>3852</v>
      </c>
      <c r="M2152" t="s">
        <v>3857</v>
      </c>
      <c r="N2152" t="s">
        <v>3856</v>
      </c>
      <c r="O2152" t="s">
        <v>3877</v>
      </c>
      <c r="P2152" t="s">
        <v>3860</v>
      </c>
      <c r="Q2152" t="s">
        <v>3845</v>
      </c>
      <c r="R2152" t="s">
        <v>3840</v>
      </c>
      <c r="S2152" t="s">
        <v>3878</v>
      </c>
      <c r="T2152" t="s">
        <v>3863</v>
      </c>
      <c r="U2152" t="s">
        <v>3879</v>
      </c>
    </row>
    <row r="2153" spans="1:5" ht="12.75" hidden="1" outlineLevel="1" collapsed="1">
      <c r="A2153" s="9"/>
      <c r="B2153" t="s">
        <v>3880</v>
      </c>
      <c r="C2153" t="s">
        <v>862</v>
      </c>
      <c r="D2153" t="s">
        <v>2003</v>
      </c>
      <c r="E2153" s="2">
        <v>1043289</v>
      </c>
    </row>
    <row r="2154" spans="1:5" ht="12.75" collapsed="1">
      <c r="A2154" s="9" t="s">
        <v>178</v>
      </c>
      <c r="D2154" s="9">
        <f>COUNTA(D2155:D2228)</f>
        <v>74</v>
      </c>
      <c r="E2154" s="10">
        <f>SUM(E2155:E2228)</f>
        <v>51466052</v>
      </c>
    </row>
    <row r="2155" spans="1:6" ht="12.75" hidden="1" outlineLevel="1">
      <c r="A2155" s="9"/>
      <c r="B2155" t="s">
        <v>179</v>
      </c>
      <c r="C2155" t="s">
        <v>836</v>
      </c>
      <c r="D2155" t="s">
        <v>842</v>
      </c>
      <c r="E2155" s="2">
        <v>27679</v>
      </c>
      <c r="F2155" t="s">
        <v>180</v>
      </c>
    </row>
    <row r="2156" spans="1:6" ht="12.75" hidden="1" outlineLevel="1" collapsed="1">
      <c r="A2156" s="9"/>
      <c r="B2156" t="s">
        <v>181</v>
      </c>
      <c r="C2156" t="s">
        <v>836</v>
      </c>
      <c r="D2156" t="s">
        <v>839</v>
      </c>
      <c r="E2156" s="2">
        <v>184485</v>
      </c>
      <c r="F2156" t="s">
        <v>831</v>
      </c>
    </row>
    <row r="2157" spans="1:6" ht="12.75" hidden="1" outlineLevel="1">
      <c r="A2157" s="9"/>
      <c r="B2157" t="s">
        <v>182</v>
      </c>
      <c r="C2157" t="s">
        <v>836</v>
      </c>
      <c r="D2157" t="s">
        <v>886</v>
      </c>
      <c r="E2157" s="2">
        <v>882630</v>
      </c>
      <c r="F2157" t="s">
        <v>183</v>
      </c>
    </row>
    <row r="2158" spans="1:6" ht="12.75" hidden="1" outlineLevel="1">
      <c r="A2158" s="9"/>
      <c r="B2158" t="s">
        <v>184</v>
      </c>
      <c r="C2158" t="s">
        <v>836</v>
      </c>
      <c r="D2158" t="s">
        <v>839</v>
      </c>
      <c r="E2158" s="2">
        <v>3600</v>
      </c>
      <c r="F2158" t="s">
        <v>185</v>
      </c>
    </row>
    <row r="2159" spans="1:9" ht="12.75" hidden="1" outlineLevel="1">
      <c r="A2159" s="9"/>
      <c r="B2159" t="s">
        <v>186</v>
      </c>
      <c r="C2159" t="s">
        <v>836</v>
      </c>
      <c r="D2159" t="s">
        <v>1017</v>
      </c>
      <c r="E2159" s="2">
        <v>12237480</v>
      </c>
      <c r="F2159" t="s">
        <v>187</v>
      </c>
      <c r="G2159" t="s">
        <v>1767</v>
      </c>
      <c r="H2159" t="s">
        <v>188</v>
      </c>
      <c r="I2159" t="s">
        <v>189</v>
      </c>
    </row>
    <row r="2160" spans="1:7" ht="12.75" hidden="1" outlineLevel="1">
      <c r="A2160" s="9"/>
      <c r="B2160" t="s">
        <v>190</v>
      </c>
      <c r="C2160" t="s">
        <v>836</v>
      </c>
      <c r="D2160" t="s">
        <v>837</v>
      </c>
      <c r="E2160" s="2">
        <v>4368</v>
      </c>
      <c r="F2160" t="s">
        <v>191</v>
      </c>
      <c r="G2160"/>
    </row>
    <row r="2161" spans="1:7" ht="12.75" hidden="1" outlineLevel="1">
      <c r="A2161" s="9"/>
      <c r="B2161" t="s">
        <v>192</v>
      </c>
      <c r="C2161" t="s">
        <v>836</v>
      </c>
      <c r="D2161" t="s">
        <v>1627</v>
      </c>
      <c r="E2161" s="2">
        <v>9802</v>
      </c>
      <c r="F2161" t="s">
        <v>192</v>
      </c>
      <c r="G2161"/>
    </row>
    <row r="2162" spans="1:7" ht="12.75" hidden="1" outlineLevel="1">
      <c r="A2162" s="9"/>
      <c r="B2162" t="s">
        <v>193</v>
      </c>
      <c r="C2162" t="s">
        <v>836</v>
      </c>
      <c r="D2162" t="s">
        <v>846</v>
      </c>
      <c r="E2162" s="2">
        <v>374420</v>
      </c>
      <c r="F2162" t="s">
        <v>194</v>
      </c>
      <c r="G2162"/>
    </row>
    <row r="2163" spans="1:7" ht="12.75" hidden="1" outlineLevel="1">
      <c r="A2163" s="9"/>
      <c r="B2163" t="s">
        <v>195</v>
      </c>
      <c r="C2163" t="s">
        <v>836</v>
      </c>
      <c r="D2163" t="s">
        <v>916</v>
      </c>
      <c r="E2163" s="2">
        <v>1279850</v>
      </c>
      <c r="F2163" t="s">
        <v>196</v>
      </c>
      <c r="G2163"/>
    </row>
    <row r="2164" spans="1:7" ht="12.75" hidden="1" outlineLevel="1" collapsed="1">
      <c r="A2164" s="9"/>
      <c r="B2164" t="s">
        <v>197</v>
      </c>
      <c r="C2164" t="s">
        <v>836</v>
      </c>
      <c r="D2164" t="s">
        <v>985</v>
      </c>
      <c r="E2164" s="2">
        <v>2208</v>
      </c>
      <c r="F2164" t="s">
        <v>198</v>
      </c>
      <c r="G2164"/>
    </row>
    <row r="2165" spans="1:9" ht="12.75" hidden="1" outlineLevel="1">
      <c r="A2165" s="9"/>
      <c r="B2165" t="s">
        <v>199</v>
      </c>
      <c r="C2165" t="s">
        <v>836</v>
      </c>
      <c r="D2165" t="s">
        <v>1017</v>
      </c>
      <c r="E2165" s="2">
        <v>11979900</v>
      </c>
      <c r="F2165" t="s">
        <v>200</v>
      </c>
      <c r="G2165" t="s">
        <v>1768</v>
      </c>
      <c r="H2165" t="s">
        <v>201</v>
      </c>
      <c r="I2165" t="s">
        <v>202</v>
      </c>
    </row>
    <row r="2166" spans="1:7" ht="12.75" hidden="1" outlineLevel="1" collapsed="1">
      <c r="A2166" s="9"/>
      <c r="B2166" t="s">
        <v>203</v>
      </c>
      <c r="C2166" t="s">
        <v>836</v>
      </c>
      <c r="D2166" t="s">
        <v>881</v>
      </c>
      <c r="E2166" s="2">
        <v>160</v>
      </c>
      <c r="F2166" t="s">
        <v>203</v>
      </c>
      <c r="G2166"/>
    </row>
    <row r="2167" spans="1:7" ht="12.75" hidden="1" outlineLevel="1" collapsed="1">
      <c r="A2167" s="9"/>
      <c r="B2167" t="s">
        <v>204</v>
      </c>
      <c r="C2167" t="s">
        <v>836</v>
      </c>
      <c r="D2167" t="s">
        <v>916</v>
      </c>
      <c r="E2167" s="2">
        <v>207350</v>
      </c>
      <c r="F2167" t="s">
        <v>204</v>
      </c>
      <c r="G2167"/>
    </row>
    <row r="2168" spans="1:7" ht="12.75" hidden="1" outlineLevel="1">
      <c r="A2168" s="9"/>
      <c r="B2168" t="s">
        <v>205</v>
      </c>
      <c r="C2168" t="s">
        <v>836</v>
      </c>
      <c r="D2168" t="s">
        <v>941</v>
      </c>
      <c r="E2168" s="2">
        <v>83134</v>
      </c>
      <c r="F2168" t="s">
        <v>205</v>
      </c>
      <c r="G2168"/>
    </row>
    <row r="2169" spans="1:7" ht="12.75" hidden="1" outlineLevel="1">
      <c r="A2169" s="9"/>
      <c r="B2169" t="s">
        <v>206</v>
      </c>
      <c r="C2169" t="s">
        <v>836</v>
      </c>
      <c r="D2169" t="s">
        <v>839</v>
      </c>
      <c r="E2169" s="2">
        <v>399595</v>
      </c>
      <c r="G2169"/>
    </row>
    <row r="2170" spans="1:7" ht="12.75" hidden="1" outlineLevel="1">
      <c r="A2170" s="9"/>
      <c r="B2170" t="s">
        <v>207</v>
      </c>
      <c r="C2170" t="s">
        <v>836</v>
      </c>
      <c r="D2170" t="s">
        <v>842</v>
      </c>
      <c r="E2170" s="2">
        <v>19400</v>
      </c>
      <c r="F2170" t="s">
        <v>207</v>
      </c>
      <c r="G2170"/>
    </row>
    <row r="2171" spans="1:7" ht="12.75" hidden="1" outlineLevel="1">
      <c r="A2171" s="9"/>
      <c r="B2171" t="s">
        <v>208</v>
      </c>
      <c r="C2171" t="s">
        <v>836</v>
      </c>
      <c r="D2171" t="s">
        <v>842</v>
      </c>
      <c r="E2171" s="2">
        <v>112761</v>
      </c>
      <c r="G2171"/>
    </row>
    <row r="2172" spans="1:7" ht="12.75" hidden="1" outlineLevel="1">
      <c r="A2172" s="9"/>
      <c r="B2172" t="s">
        <v>209</v>
      </c>
      <c r="C2172" t="s">
        <v>836</v>
      </c>
      <c r="D2172" t="s">
        <v>842</v>
      </c>
      <c r="E2172" s="2">
        <v>19995</v>
      </c>
      <c r="F2172" t="s">
        <v>209</v>
      </c>
      <c r="G2172"/>
    </row>
    <row r="2173" spans="1:7" ht="12.75" hidden="1" outlineLevel="1" collapsed="1">
      <c r="A2173" s="9"/>
      <c r="B2173" t="s">
        <v>210</v>
      </c>
      <c r="C2173" t="s">
        <v>836</v>
      </c>
      <c r="D2173" t="s">
        <v>842</v>
      </c>
      <c r="E2173" s="2">
        <v>158750</v>
      </c>
      <c r="G2173"/>
    </row>
    <row r="2174" spans="1:7" ht="12.75" hidden="1" outlineLevel="1">
      <c r="A2174" s="9"/>
      <c r="B2174" t="s">
        <v>211</v>
      </c>
      <c r="C2174" t="s">
        <v>836</v>
      </c>
      <c r="D2174" t="s">
        <v>956</v>
      </c>
      <c r="E2174" s="2">
        <v>6716</v>
      </c>
      <c r="F2174" t="s">
        <v>211</v>
      </c>
      <c r="G2174"/>
    </row>
    <row r="2175" spans="1:7" ht="12.75" hidden="1" outlineLevel="1">
      <c r="A2175" s="9"/>
      <c r="B2175" t="s">
        <v>212</v>
      </c>
      <c r="C2175" t="s">
        <v>836</v>
      </c>
      <c r="D2175" t="s">
        <v>842</v>
      </c>
      <c r="E2175" s="2">
        <v>86905</v>
      </c>
      <c r="F2175" t="s">
        <v>212</v>
      </c>
      <c r="G2175"/>
    </row>
    <row r="2176" spans="1:7" ht="12.75" hidden="1" outlineLevel="1">
      <c r="A2176" s="9"/>
      <c r="B2176" t="s">
        <v>213</v>
      </c>
      <c r="C2176" t="s">
        <v>836</v>
      </c>
      <c r="D2176" t="s">
        <v>1257</v>
      </c>
      <c r="E2176" s="2">
        <v>64529</v>
      </c>
      <c r="G2176"/>
    </row>
    <row r="2177" spans="1:7" ht="12.75" hidden="1" outlineLevel="1">
      <c r="A2177" s="9"/>
      <c r="B2177" t="s">
        <v>214</v>
      </c>
      <c r="C2177" t="s">
        <v>836</v>
      </c>
      <c r="D2177" t="s">
        <v>878</v>
      </c>
      <c r="E2177" s="2">
        <v>146640</v>
      </c>
      <c r="F2177" t="s">
        <v>214</v>
      </c>
      <c r="G2177"/>
    </row>
    <row r="2178" spans="1:7" ht="12.75" hidden="1" outlineLevel="1" collapsed="1">
      <c r="A2178" s="9"/>
      <c r="B2178" t="s">
        <v>215</v>
      </c>
      <c r="C2178" t="s">
        <v>836</v>
      </c>
      <c r="D2178" t="s">
        <v>839</v>
      </c>
      <c r="E2178" s="2">
        <v>14632</v>
      </c>
      <c r="F2178" t="s">
        <v>215</v>
      </c>
      <c r="G2178"/>
    </row>
    <row r="2179" spans="1:7" ht="12.75" hidden="1" outlineLevel="1">
      <c r="A2179" s="9"/>
      <c r="B2179" t="s">
        <v>216</v>
      </c>
      <c r="C2179" t="s">
        <v>836</v>
      </c>
      <c r="D2179" t="s">
        <v>886</v>
      </c>
      <c r="E2179" s="2">
        <v>1068110</v>
      </c>
      <c r="G2179"/>
    </row>
    <row r="2180" spans="1:7" ht="12.75" hidden="1" outlineLevel="1" collapsed="1">
      <c r="A2180" s="9"/>
      <c r="B2180" t="s">
        <v>217</v>
      </c>
      <c r="C2180" t="s">
        <v>836</v>
      </c>
      <c r="D2180" t="s">
        <v>839</v>
      </c>
      <c r="E2180" s="2">
        <v>28324</v>
      </c>
      <c r="F2180" t="s">
        <v>217</v>
      </c>
      <c r="G2180"/>
    </row>
    <row r="2181" spans="1:7" ht="12.75" hidden="1" outlineLevel="1">
      <c r="A2181" s="9"/>
      <c r="B2181" t="s">
        <v>218</v>
      </c>
      <c r="C2181" t="s">
        <v>836</v>
      </c>
      <c r="D2181" t="s">
        <v>916</v>
      </c>
      <c r="E2181" s="2">
        <v>74191</v>
      </c>
      <c r="G2181"/>
    </row>
    <row r="2182" spans="1:7" ht="12.75" hidden="1" outlineLevel="1">
      <c r="A2182" s="9"/>
      <c r="B2182" t="s">
        <v>219</v>
      </c>
      <c r="C2182" t="s">
        <v>836</v>
      </c>
      <c r="D2182" t="s">
        <v>842</v>
      </c>
      <c r="E2182" s="2">
        <v>96</v>
      </c>
      <c r="G2182"/>
    </row>
    <row r="2183" spans="1:7" ht="12.75" hidden="1" outlineLevel="1" collapsed="1">
      <c r="A2183" s="9"/>
      <c r="B2183" t="s">
        <v>220</v>
      </c>
      <c r="C2183" t="s">
        <v>836</v>
      </c>
      <c r="D2183" t="s">
        <v>846</v>
      </c>
      <c r="E2183" s="2">
        <v>739962</v>
      </c>
      <c r="G2183"/>
    </row>
    <row r="2184" spans="1:7" ht="12.75" hidden="1" outlineLevel="1">
      <c r="A2184" s="9"/>
      <c r="B2184" t="s">
        <v>221</v>
      </c>
      <c r="C2184" t="s">
        <v>836</v>
      </c>
      <c r="D2184" t="s">
        <v>854</v>
      </c>
      <c r="E2184" s="2">
        <v>928</v>
      </c>
      <c r="F2184" t="s">
        <v>221</v>
      </c>
      <c r="G2184"/>
    </row>
    <row r="2185" spans="1:6" ht="12.75" hidden="1" outlineLevel="1">
      <c r="A2185" s="9"/>
      <c r="B2185" t="s">
        <v>222</v>
      </c>
      <c r="C2185" t="s">
        <v>836</v>
      </c>
      <c r="D2185" t="s">
        <v>857</v>
      </c>
      <c r="E2185" s="2">
        <v>89647</v>
      </c>
      <c r="F2185" t="s">
        <v>222</v>
      </c>
    </row>
    <row r="2186" spans="1:6" ht="12.75" hidden="1" outlineLevel="1">
      <c r="A2186" s="9"/>
      <c r="B2186" t="s">
        <v>223</v>
      </c>
      <c r="C2186" t="s">
        <v>836</v>
      </c>
      <c r="D2186" t="s">
        <v>842</v>
      </c>
      <c r="E2186" s="2">
        <v>351</v>
      </c>
      <c r="F2186" t="s">
        <v>223</v>
      </c>
    </row>
    <row r="2187" spans="1:6" ht="12.75" hidden="1" outlineLevel="1">
      <c r="A2187" s="9"/>
      <c r="B2187" t="s">
        <v>224</v>
      </c>
      <c r="C2187" t="s">
        <v>836</v>
      </c>
      <c r="D2187" t="s">
        <v>842</v>
      </c>
      <c r="E2187" s="2">
        <v>49440</v>
      </c>
      <c r="F2187" t="s">
        <v>224</v>
      </c>
    </row>
    <row r="2188" spans="1:6" ht="12.75" hidden="1" outlineLevel="1">
      <c r="A2188" s="9"/>
      <c r="B2188" t="s">
        <v>4219</v>
      </c>
      <c r="C2188" t="s">
        <v>836</v>
      </c>
      <c r="D2188" t="s">
        <v>842</v>
      </c>
      <c r="E2188" s="2">
        <v>55062</v>
      </c>
      <c r="F2188" t="s">
        <v>4219</v>
      </c>
    </row>
    <row r="2189" spans="1:6" ht="12.75" hidden="1" outlineLevel="1">
      <c r="A2189" s="9"/>
      <c r="B2189" t="s">
        <v>225</v>
      </c>
      <c r="C2189" t="s">
        <v>836</v>
      </c>
      <c r="D2189" t="s">
        <v>839</v>
      </c>
      <c r="E2189" s="2">
        <v>992505</v>
      </c>
      <c r="F2189" t="s">
        <v>226</v>
      </c>
    </row>
    <row r="2190" spans="1:5" ht="12.75" hidden="1" outlineLevel="1">
      <c r="A2190" s="9"/>
      <c r="B2190" t="s">
        <v>227</v>
      </c>
      <c r="C2190" t="s">
        <v>836</v>
      </c>
      <c r="D2190" t="s">
        <v>839</v>
      </c>
      <c r="E2190" s="2">
        <v>608188</v>
      </c>
    </row>
    <row r="2191" spans="1:6" ht="12.75" hidden="1" outlineLevel="1">
      <c r="A2191" s="9"/>
      <c r="B2191" t="s">
        <v>228</v>
      </c>
      <c r="C2191" t="s">
        <v>836</v>
      </c>
      <c r="D2191" t="s">
        <v>2859</v>
      </c>
      <c r="E2191" s="2">
        <v>85932</v>
      </c>
      <c r="F2191" t="s">
        <v>228</v>
      </c>
    </row>
    <row r="2192" spans="1:6" ht="12.75" hidden="1" outlineLevel="1" collapsed="1">
      <c r="A2192" s="9"/>
      <c r="B2192" t="s">
        <v>229</v>
      </c>
      <c r="C2192" t="s">
        <v>836</v>
      </c>
      <c r="D2192" t="s">
        <v>842</v>
      </c>
      <c r="E2192" s="2">
        <v>57960</v>
      </c>
      <c r="F2192" t="s">
        <v>229</v>
      </c>
    </row>
    <row r="2193" spans="1:6" ht="12.75" hidden="1" outlineLevel="1">
      <c r="A2193" s="9"/>
      <c r="B2193" t="s">
        <v>230</v>
      </c>
      <c r="C2193" t="s">
        <v>836</v>
      </c>
      <c r="D2193" t="s">
        <v>916</v>
      </c>
      <c r="E2193" s="2">
        <v>138567</v>
      </c>
      <c r="F2193" t="s">
        <v>230</v>
      </c>
    </row>
    <row r="2194" spans="1:6" ht="12.75" hidden="1" outlineLevel="1">
      <c r="A2194" s="9"/>
      <c r="B2194" t="s">
        <v>231</v>
      </c>
      <c r="C2194" t="s">
        <v>836</v>
      </c>
      <c r="D2194" t="s">
        <v>844</v>
      </c>
      <c r="E2194" s="2">
        <v>260130</v>
      </c>
      <c r="F2194" t="s">
        <v>231</v>
      </c>
    </row>
    <row r="2195" spans="1:6" ht="12.75" hidden="1" outlineLevel="1">
      <c r="A2195" s="9"/>
      <c r="B2195" t="s">
        <v>232</v>
      </c>
      <c r="C2195" t="s">
        <v>836</v>
      </c>
      <c r="D2195" t="s">
        <v>941</v>
      </c>
      <c r="E2195" s="2">
        <v>36410</v>
      </c>
      <c r="F2195" t="s">
        <v>232</v>
      </c>
    </row>
    <row r="2196" spans="1:5" ht="12.75" hidden="1" outlineLevel="1">
      <c r="A2196" s="9"/>
      <c r="B2196" t="s">
        <v>233</v>
      </c>
      <c r="C2196" t="s">
        <v>836</v>
      </c>
      <c r="D2196" t="s">
        <v>849</v>
      </c>
      <c r="E2196" s="2">
        <v>52875</v>
      </c>
    </row>
    <row r="2197" spans="1:6" ht="12.75" hidden="1" outlineLevel="1" collapsed="1">
      <c r="A2197" s="9"/>
      <c r="B2197" t="s">
        <v>234</v>
      </c>
      <c r="C2197" t="s">
        <v>836</v>
      </c>
      <c r="D2197" t="s">
        <v>849</v>
      </c>
      <c r="E2197" s="2">
        <v>146964</v>
      </c>
      <c r="F2197" t="s">
        <v>234</v>
      </c>
    </row>
    <row r="2198" spans="1:6" ht="12.75" hidden="1" outlineLevel="1">
      <c r="A2198" s="9"/>
      <c r="B2198" t="s">
        <v>4220</v>
      </c>
      <c r="C2198" t="s">
        <v>836</v>
      </c>
      <c r="D2198" t="s">
        <v>842</v>
      </c>
      <c r="E2198" s="2">
        <v>87768</v>
      </c>
      <c r="F2198" t="s">
        <v>4220</v>
      </c>
    </row>
    <row r="2199" spans="1:5" ht="12.75" hidden="1" outlineLevel="1">
      <c r="A2199" s="9"/>
      <c r="B2199" t="s">
        <v>235</v>
      </c>
      <c r="C2199" t="s">
        <v>836</v>
      </c>
      <c r="D2199" t="s">
        <v>846</v>
      </c>
      <c r="E2199" s="2">
        <v>1262196</v>
      </c>
    </row>
    <row r="2200" spans="1:6" ht="12.75" hidden="1" outlineLevel="1" collapsed="1">
      <c r="A2200" s="9"/>
      <c r="B2200" t="s">
        <v>182</v>
      </c>
      <c r="C2200" t="s">
        <v>862</v>
      </c>
      <c r="D2200" t="s">
        <v>878</v>
      </c>
      <c r="E2200" s="2">
        <v>671316</v>
      </c>
      <c r="F2200" t="s">
        <v>183</v>
      </c>
    </row>
    <row r="2201" spans="1:6" ht="12.75" hidden="1" outlineLevel="1">
      <c r="A2201" s="9"/>
      <c r="B2201" t="s">
        <v>184</v>
      </c>
      <c r="C2201" t="s">
        <v>862</v>
      </c>
      <c r="D2201" t="s">
        <v>881</v>
      </c>
      <c r="E2201" s="2">
        <v>37352</v>
      </c>
      <c r="F2201" t="s">
        <v>185</v>
      </c>
    </row>
    <row r="2202" spans="1:6" ht="12.75" hidden="1" outlineLevel="1">
      <c r="A2202" s="9"/>
      <c r="B2202" t="s">
        <v>236</v>
      </c>
      <c r="C2202" t="s">
        <v>862</v>
      </c>
      <c r="D2202" t="s">
        <v>842</v>
      </c>
      <c r="E2202" s="2">
        <v>275728</v>
      </c>
      <c r="F2202" t="s">
        <v>191</v>
      </c>
    </row>
    <row r="2203" spans="1:6" ht="12.75" hidden="1" outlineLevel="1">
      <c r="A2203" s="9"/>
      <c r="B2203" t="s">
        <v>237</v>
      </c>
      <c r="C2203" t="s">
        <v>862</v>
      </c>
      <c r="D2203" t="s">
        <v>839</v>
      </c>
      <c r="E2203" s="2">
        <v>207207</v>
      </c>
      <c r="F2203" t="s">
        <v>238</v>
      </c>
    </row>
    <row r="2204" spans="1:6" ht="12.75" hidden="1" outlineLevel="1" collapsed="1">
      <c r="A2204" s="9"/>
      <c r="B2204" t="s">
        <v>193</v>
      </c>
      <c r="C2204" t="s">
        <v>862</v>
      </c>
      <c r="D2204" t="s">
        <v>846</v>
      </c>
      <c r="E2204" s="2">
        <v>1706040</v>
      </c>
      <c r="F2204" t="s">
        <v>193</v>
      </c>
    </row>
    <row r="2205" spans="1:9" ht="12.75" hidden="1" outlineLevel="1">
      <c r="A2205" s="9"/>
      <c r="B2205" t="s">
        <v>199</v>
      </c>
      <c r="C2205" t="s">
        <v>862</v>
      </c>
      <c r="D2205" t="s">
        <v>1017</v>
      </c>
      <c r="E2205" s="2">
        <v>6286754</v>
      </c>
      <c r="F2205" t="s">
        <v>200</v>
      </c>
      <c r="G2205" t="s">
        <v>1769</v>
      </c>
      <c r="H2205" t="s">
        <v>239</v>
      </c>
      <c r="I2205" t="s">
        <v>202</v>
      </c>
    </row>
    <row r="2206" spans="1:6" ht="12.75" hidden="1" outlineLevel="1">
      <c r="A2206" s="9"/>
      <c r="B2206" t="s">
        <v>240</v>
      </c>
      <c r="C2206" t="s">
        <v>862</v>
      </c>
      <c r="D2206" t="s">
        <v>846</v>
      </c>
      <c r="E2206" s="2">
        <v>1592136</v>
      </c>
      <c r="F2206" t="s">
        <v>240</v>
      </c>
    </row>
    <row r="2207" spans="1:6" ht="12.75" hidden="1" outlineLevel="1" collapsed="1">
      <c r="A2207" s="9"/>
      <c r="B2207" t="s">
        <v>241</v>
      </c>
      <c r="C2207" t="s">
        <v>862</v>
      </c>
      <c r="D2207" t="s">
        <v>957</v>
      </c>
      <c r="E2207" s="2">
        <v>373428</v>
      </c>
      <c r="F2207" t="s">
        <v>241</v>
      </c>
    </row>
    <row r="2208" spans="1:6" ht="12.75" hidden="1" outlineLevel="1" collapsed="1">
      <c r="A2208" s="9"/>
      <c r="B2208" t="s">
        <v>242</v>
      </c>
      <c r="C2208" t="s">
        <v>862</v>
      </c>
      <c r="D2208" t="s">
        <v>842</v>
      </c>
      <c r="E2208" s="2">
        <v>269757</v>
      </c>
      <c r="F2208" t="s">
        <v>242</v>
      </c>
    </row>
    <row r="2209" spans="1:6" ht="12.75" hidden="1" outlineLevel="1" collapsed="1">
      <c r="A2209" s="9"/>
      <c r="B2209" t="s">
        <v>243</v>
      </c>
      <c r="C2209" t="s">
        <v>862</v>
      </c>
      <c r="D2209" t="s">
        <v>842</v>
      </c>
      <c r="E2209" s="2">
        <v>230701</v>
      </c>
      <c r="F2209" t="s">
        <v>243</v>
      </c>
    </row>
    <row r="2210" spans="1:6" ht="12.75" hidden="1" outlineLevel="1">
      <c r="A2210" s="9"/>
      <c r="B2210" t="s">
        <v>244</v>
      </c>
      <c r="C2210" t="s">
        <v>862</v>
      </c>
      <c r="D2210" t="s">
        <v>1186</v>
      </c>
      <c r="E2210" s="2">
        <v>1256000</v>
      </c>
      <c r="F2210" t="s">
        <v>245</v>
      </c>
    </row>
    <row r="2211" spans="1:5" ht="12.75" hidden="1" outlineLevel="1" collapsed="1">
      <c r="A2211" s="9"/>
      <c r="B2211" t="s">
        <v>246</v>
      </c>
      <c r="C2211" t="s">
        <v>862</v>
      </c>
      <c r="D2211" t="s">
        <v>842</v>
      </c>
      <c r="E2211" s="2">
        <v>2925</v>
      </c>
    </row>
    <row r="2212" spans="1:5" ht="12.75" hidden="1" outlineLevel="1">
      <c r="A2212" s="9"/>
      <c r="B2212" t="s">
        <v>206</v>
      </c>
      <c r="C2212" t="s">
        <v>862</v>
      </c>
      <c r="D2212" t="s">
        <v>839</v>
      </c>
      <c r="E2212" s="2">
        <v>582253</v>
      </c>
    </row>
    <row r="2213" spans="1:6" ht="12.75" hidden="1" outlineLevel="1">
      <c r="A2213" s="9"/>
      <c r="B2213" t="s">
        <v>247</v>
      </c>
      <c r="C2213" t="s">
        <v>862</v>
      </c>
      <c r="D2213" t="s">
        <v>842</v>
      </c>
      <c r="E2213" s="2">
        <v>3160</v>
      </c>
      <c r="F2213" t="s">
        <v>247</v>
      </c>
    </row>
    <row r="2214" spans="1:5" ht="12.75" hidden="1" outlineLevel="1" collapsed="1">
      <c r="A2214" s="9"/>
      <c r="B2214" t="s">
        <v>211</v>
      </c>
      <c r="C2214" t="s">
        <v>862</v>
      </c>
      <c r="D2214" t="s">
        <v>842</v>
      </c>
      <c r="E2214" s="2">
        <v>84272</v>
      </c>
    </row>
    <row r="2215" spans="1:5" ht="12.75" hidden="1" outlineLevel="1">
      <c r="A2215" s="9"/>
      <c r="B2215" t="s">
        <v>213</v>
      </c>
      <c r="C2215" t="s">
        <v>862</v>
      </c>
      <c r="D2215" t="s">
        <v>1627</v>
      </c>
      <c r="E2215" s="2">
        <v>80456</v>
      </c>
    </row>
    <row r="2216" spans="1:6" ht="12.75" hidden="1" outlineLevel="1">
      <c r="A2216" s="9"/>
      <c r="B2216" t="s">
        <v>248</v>
      </c>
      <c r="C2216" t="s">
        <v>862</v>
      </c>
      <c r="D2216" t="s">
        <v>839</v>
      </c>
      <c r="E2216" s="2">
        <v>1003428</v>
      </c>
      <c r="F2216" t="s">
        <v>248</v>
      </c>
    </row>
    <row r="2217" spans="1:6" ht="12.75" hidden="1" outlineLevel="1">
      <c r="A2217" s="9"/>
      <c r="B2217" t="s">
        <v>249</v>
      </c>
      <c r="C2217" t="s">
        <v>862</v>
      </c>
      <c r="D2217" t="s">
        <v>842</v>
      </c>
      <c r="E2217" s="2">
        <v>582096</v>
      </c>
      <c r="F2217" t="s">
        <v>249</v>
      </c>
    </row>
    <row r="2218" spans="1:6" ht="12.75" hidden="1" outlineLevel="1" collapsed="1">
      <c r="A2218" s="9"/>
      <c r="B2218" t="s">
        <v>250</v>
      </c>
      <c r="C2218" t="s">
        <v>862</v>
      </c>
      <c r="D2218" t="s">
        <v>842</v>
      </c>
      <c r="E2218" s="2">
        <v>912671</v>
      </c>
      <c r="F2218" t="s">
        <v>250</v>
      </c>
    </row>
    <row r="2219" spans="1:6" ht="12.75" hidden="1" outlineLevel="1">
      <c r="A2219" s="9"/>
      <c r="B2219" t="s">
        <v>251</v>
      </c>
      <c r="C2219" t="s">
        <v>862</v>
      </c>
      <c r="D2219" t="s">
        <v>950</v>
      </c>
      <c r="E2219" s="2">
        <v>327816</v>
      </c>
      <c r="F2219" t="s">
        <v>251</v>
      </c>
    </row>
    <row r="2220" spans="1:6" ht="12.75" hidden="1" outlineLevel="1">
      <c r="A2220" s="9"/>
      <c r="B2220" t="s">
        <v>222</v>
      </c>
      <c r="C2220" t="s">
        <v>862</v>
      </c>
      <c r="D2220" t="s">
        <v>857</v>
      </c>
      <c r="E2220" s="2">
        <v>17182</v>
      </c>
      <c r="F2220" t="s">
        <v>222</v>
      </c>
    </row>
    <row r="2221" spans="1:6" ht="12.75" hidden="1" outlineLevel="1">
      <c r="A2221" s="9"/>
      <c r="B2221" t="s">
        <v>223</v>
      </c>
      <c r="C2221" t="s">
        <v>862</v>
      </c>
      <c r="D2221" t="s">
        <v>857</v>
      </c>
      <c r="E2221" s="2">
        <v>11016</v>
      </c>
      <c r="F2221" t="s">
        <v>223</v>
      </c>
    </row>
    <row r="2222" spans="1:5" ht="12.75" hidden="1" outlineLevel="1">
      <c r="A2222" s="9"/>
      <c r="B2222" t="s">
        <v>252</v>
      </c>
      <c r="C2222" t="s">
        <v>862</v>
      </c>
      <c r="D2222" t="s">
        <v>842</v>
      </c>
      <c r="E2222" s="2">
        <v>392392</v>
      </c>
    </row>
    <row r="2223" spans="1:5" ht="12.75" hidden="1" outlineLevel="1">
      <c r="A2223" s="9"/>
      <c r="B2223" t="s">
        <v>253</v>
      </c>
      <c r="C2223" t="s">
        <v>862</v>
      </c>
      <c r="D2223" t="s">
        <v>842</v>
      </c>
      <c r="E2223" s="2">
        <v>35643</v>
      </c>
    </row>
    <row r="2224" spans="1:5" ht="12.75" hidden="1" outlineLevel="1" collapsed="1">
      <c r="A2224" s="9"/>
      <c r="B2224" t="s">
        <v>254</v>
      </c>
      <c r="C2224" t="s">
        <v>862</v>
      </c>
      <c r="D2224" t="s">
        <v>846</v>
      </c>
      <c r="E2224" s="2">
        <v>133</v>
      </c>
    </row>
    <row r="2225" spans="1:5" ht="12.75" hidden="1" outlineLevel="1">
      <c r="A2225" s="9"/>
      <c r="B2225" t="s">
        <v>227</v>
      </c>
      <c r="C2225" t="s">
        <v>862</v>
      </c>
      <c r="D2225" t="s">
        <v>884</v>
      </c>
      <c r="E2225" s="2">
        <v>9750</v>
      </c>
    </row>
    <row r="2226" spans="1:6" ht="12.75" hidden="1" outlineLevel="1">
      <c r="A2226" s="9"/>
      <c r="B2226" t="s">
        <v>228</v>
      </c>
      <c r="C2226" t="s">
        <v>862</v>
      </c>
      <c r="D2226" t="s">
        <v>1919</v>
      </c>
      <c r="E2226" s="2">
        <v>95460</v>
      </c>
      <c r="F2226" t="s">
        <v>228</v>
      </c>
    </row>
    <row r="2227" spans="1:6" ht="12.75" hidden="1" outlineLevel="1" collapsed="1">
      <c r="A2227" s="9"/>
      <c r="B2227" t="s">
        <v>232</v>
      </c>
      <c r="C2227" t="s">
        <v>862</v>
      </c>
      <c r="D2227" t="s">
        <v>941</v>
      </c>
      <c r="E2227" s="2">
        <v>13321</v>
      </c>
      <c r="F2227" t="s">
        <v>232</v>
      </c>
    </row>
    <row r="2228" spans="1:6" ht="12.75" hidden="1" outlineLevel="1">
      <c r="A2228" s="9"/>
      <c r="B2228" t="s">
        <v>255</v>
      </c>
      <c r="C2228" t="s">
        <v>862</v>
      </c>
      <c r="D2228" t="s">
        <v>857</v>
      </c>
      <c r="E2228" s="2">
        <v>263064</v>
      </c>
      <c r="F2228" t="s">
        <v>255</v>
      </c>
    </row>
    <row r="2229" spans="1:5" ht="12.75" collapsed="1">
      <c r="A2229" s="9" t="s">
        <v>3651</v>
      </c>
      <c r="D2229" s="9">
        <f>COUNTA(D2230:D2232)</f>
        <v>3</v>
      </c>
      <c r="E2229" s="10">
        <f>SUM(E2230:E2232)</f>
        <v>50681687</v>
      </c>
    </row>
    <row r="2230" spans="1:5" ht="12.75" hidden="1" outlineLevel="1">
      <c r="A2230" s="9"/>
      <c r="B2230" t="s">
        <v>3652</v>
      </c>
      <c r="C2230" t="s">
        <v>836</v>
      </c>
      <c r="D2230" t="s">
        <v>854</v>
      </c>
      <c r="E2230" s="2">
        <v>49</v>
      </c>
    </row>
    <row r="2231" spans="1:12" ht="12.75" hidden="1" outlineLevel="1">
      <c r="A2231" s="9"/>
      <c r="B2231" t="s">
        <v>3653</v>
      </c>
      <c r="C2231" t="s">
        <v>836</v>
      </c>
      <c r="D2231" t="s">
        <v>1141</v>
      </c>
      <c r="E2231" s="2">
        <v>40235350</v>
      </c>
      <c r="F2231" t="s">
        <v>3654</v>
      </c>
      <c r="G2231" t="s">
        <v>1770</v>
      </c>
      <c r="H2231" t="s">
        <v>3655</v>
      </c>
      <c r="I2231" t="s">
        <v>3656</v>
      </c>
      <c r="J2231" t="s">
        <v>3657</v>
      </c>
      <c r="K2231" t="s">
        <v>3658</v>
      </c>
      <c r="L2231" t="s">
        <v>3659</v>
      </c>
    </row>
    <row r="2232" spans="1:12" ht="12.75" hidden="1" outlineLevel="1" collapsed="1">
      <c r="A2232" s="9"/>
      <c r="B2232" t="s">
        <v>818</v>
      </c>
      <c r="C2232" t="s">
        <v>862</v>
      </c>
      <c r="D2232" t="s">
        <v>1141</v>
      </c>
      <c r="E2232" s="14">
        <f>20892576/2</f>
        <v>10446288</v>
      </c>
      <c r="F2232" t="s">
        <v>1771</v>
      </c>
      <c r="G2232" s="18" t="s">
        <v>1770</v>
      </c>
      <c r="H2232" t="s">
        <v>4638</v>
      </c>
      <c r="I2232" t="s">
        <v>3657</v>
      </c>
      <c r="J2232" t="s">
        <v>3658</v>
      </c>
      <c r="K2232" t="s">
        <v>1772</v>
      </c>
      <c r="L2232" t="s">
        <v>3659</v>
      </c>
    </row>
    <row r="2233" spans="1:5" ht="12.75" collapsed="1">
      <c r="A2233" s="9" t="s">
        <v>3764</v>
      </c>
      <c r="D2233" s="9">
        <f>COUNTA(D2234:D2245)</f>
        <v>12</v>
      </c>
      <c r="E2233" s="10">
        <f>SUM(E2234:E2245)</f>
        <v>47782323</v>
      </c>
    </row>
    <row r="2234" spans="1:6" ht="12.75" hidden="1" outlineLevel="1">
      <c r="A2234" s="9"/>
      <c r="B2234" t="s">
        <v>3765</v>
      </c>
      <c r="C2234" t="s">
        <v>836</v>
      </c>
      <c r="D2234" t="s">
        <v>839</v>
      </c>
      <c r="E2234" s="2">
        <v>1863736</v>
      </c>
      <c r="F2234" t="s">
        <v>3765</v>
      </c>
    </row>
    <row r="2235" spans="1:6" ht="12.75" hidden="1" outlineLevel="1">
      <c r="A2235" s="9"/>
      <c r="B2235" t="s">
        <v>3766</v>
      </c>
      <c r="C2235" t="s">
        <v>836</v>
      </c>
      <c r="D2235" t="s">
        <v>849</v>
      </c>
      <c r="E2235" s="2">
        <v>103376</v>
      </c>
      <c r="F2235" t="s">
        <v>3766</v>
      </c>
    </row>
    <row r="2236" spans="1:10" ht="12.75" hidden="1" outlineLevel="1" collapsed="1">
      <c r="A2236" s="9"/>
      <c r="B2236" t="s">
        <v>3767</v>
      </c>
      <c r="C2236" t="s">
        <v>836</v>
      </c>
      <c r="D2236" t="s">
        <v>1070</v>
      </c>
      <c r="E2236" s="2">
        <v>26977131</v>
      </c>
      <c r="F2236" t="s">
        <v>3768</v>
      </c>
      <c r="G2236" t="s">
        <v>1773</v>
      </c>
      <c r="H2236" t="s">
        <v>3769</v>
      </c>
      <c r="I2236" t="s">
        <v>3770</v>
      </c>
      <c r="J2236" t="s">
        <v>3771</v>
      </c>
    </row>
    <row r="2237" spans="1:7" ht="12.75" hidden="1" outlineLevel="1">
      <c r="A2237" s="9"/>
      <c r="B2237" t="s">
        <v>3772</v>
      </c>
      <c r="C2237" t="s">
        <v>836</v>
      </c>
      <c r="D2237" t="s">
        <v>857</v>
      </c>
      <c r="E2237" s="2">
        <v>125531</v>
      </c>
      <c r="F2237" t="s">
        <v>3773</v>
      </c>
      <c r="G2237"/>
    </row>
    <row r="2238" spans="1:7" ht="12.75" hidden="1" outlineLevel="1">
      <c r="A2238" s="9"/>
      <c r="B2238" t="s">
        <v>3774</v>
      </c>
      <c r="C2238" t="s">
        <v>862</v>
      </c>
      <c r="D2238" t="s">
        <v>839</v>
      </c>
      <c r="E2238" s="2">
        <v>5090877</v>
      </c>
      <c r="F2238" t="s">
        <v>3774</v>
      </c>
      <c r="G2238"/>
    </row>
    <row r="2239" spans="1:7" ht="12.75" hidden="1" outlineLevel="1">
      <c r="A2239" s="9"/>
      <c r="B2239" t="s">
        <v>3747</v>
      </c>
      <c r="C2239" t="s">
        <v>862</v>
      </c>
      <c r="D2239" t="s">
        <v>839</v>
      </c>
      <c r="E2239" s="2">
        <v>347415</v>
      </c>
      <c r="F2239" t="s">
        <v>3747</v>
      </c>
      <c r="G2239"/>
    </row>
    <row r="2240" spans="1:7" ht="12.75" hidden="1" outlineLevel="1" collapsed="1">
      <c r="A2240" s="9"/>
      <c r="B2240" t="s">
        <v>3775</v>
      </c>
      <c r="C2240" t="s">
        <v>862</v>
      </c>
      <c r="D2240" t="s">
        <v>854</v>
      </c>
      <c r="E2240" s="2">
        <v>608</v>
      </c>
      <c r="F2240" t="s">
        <v>3776</v>
      </c>
      <c r="G2240"/>
    </row>
    <row r="2241" spans="1:7" ht="12.75" hidden="1" outlineLevel="1">
      <c r="A2241" s="9"/>
      <c r="B2241" t="s">
        <v>3777</v>
      </c>
      <c r="C2241" t="s">
        <v>862</v>
      </c>
      <c r="D2241" t="s">
        <v>2813</v>
      </c>
      <c r="E2241" s="2">
        <v>59343</v>
      </c>
      <c r="G2241"/>
    </row>
    <row r="2242" spans="1:6" ht="12.75" hidden="1" outlineLevel="1">
      <c r="A2242" s="9"/>
      <c r="B2242" t="s">
        <v>3766</v>
      </c>
      <c r="C2242" t="s">
        <v>862</v>
      </c>
      <c r="D2242" t="s">
        <v>839</v>
      </c>
      <c r="E2242" s="2">
        <v>648805</v>
      </c>
      <c r="F2242" t="s">
        <v>3766</v>
      </c>
    </row>
    <row r="2243" spans="1:9" ht="12.75" hidden="1" outlineLevel="1">
      <c r="A2243" s="9"/>
      <c r="B2243" t="s">
        <v>3767</v>
      </c>
      <c r="C2243" t="s">
        <v>862</v>
      </c>
      <c r="D2243" t="s">
        <v>1141</v>
      </c>
      <c r="E2243" s="2">
        <v>10033401</v>
      </c>
      <c r="F2243" t="s">
        <v>3768</v>
      </c>
      <c r="G2243" t="s">
        <v>1773</v>
      </c>
      <c r="H2243" t="s">
        <v>3769</v>
      </c>
      <c r="I2243" t="s">
        <v>3771</v>
      </c>
    </row>
    <row r="2244" spans="1:6" ht="12.75" hidden="1" outlineLevel="1">
      <c r="A2244" s="9"/>
      <c r="B2244" t="s">
        <v>3772</v>
      </c>
      <c r="C2244" t="s">
        <v>862</v>
      </c>
      <c r="D2244" t="s">
        <v>925</v>
      </c>
      <c r="E2244" s="2">
        <v>501380</v>
      </c>
      <c r="F2244" t="s">
        <v>3773</v>
      </c>
    </row>
    <row r="2245" spans="1:6" ht="12.75" hidden="1" outlineLevel="1">
      <c r="A2245" s="9"/>
      <c r="B2245" t="s">
        <v>3778</v>
      </c>
      <c r="C2245" t="s">
        <v>862</v>
      </c>
      <c r="D2245" t="s">
        <v>839</v>
      </c>
      <c r="E2245" s="2">
        <v>2030720</v>
      </c>
      <c r="F2245" t="s">
        <v>3779</v>
      </c>
    </row>
    <row r="2246" spans="1:5" ht="12.75" collapsed="1">
      <c r="A2246" s="9" t="s">
        <v>628</v>
      </c>
      <c r="D2246" s="9">
        <f>COUNTA(D2247:D2259)</f>
        <v>13</v>
      </c>
      <c r="E2246" s="10">
        <f>SUM(E2247:E2259)</f>
        <v>44120975</v>
      </c>
    </row>
    <row r="2247" spans="1:9" ht="12.75" hidden="1" outlineLevel="1">
      <c r="A2247" s="9"/>
      <c r="B2247" t="s">
        <v>629</v>
      </c>
      <c r="C2247" t="s">
        <v>836</v>
      </c>
      <c r="D2247" t="s">
        <v>1141</v>
      </c>
      <c r="E2247" s="2">
        <v>21600320</v>
      </c>
      <c r="F2247" t="s">
        <v>630</v>
      </c>
      <c r="G2247" t="s">
        <v>474</v>
      </c>
      <c r="H2247" t="s">
        <v>631</v>
      </c>
      <c r="I2247" t="s">
        <v>632</v>
      </c>
    </row>
    <row r="2248" spans="1:7" ht="12.75" hidden="1" outlineLevel="1">
      <c r="A2248" s="9"/>
      <c r="B2248" t="s">
        <v>633</v>
      </c>
      <c r="C2248" t="s">
        <v>836</v>
      </c>
      <c r="D2248" t="s">
        <v>839</v>
      </c>
      <c r="E2248" s="2">
        <v>116511</v>
      </c>
      <c r="F2248" t="s">
        <v>633</v>
      </c>
      <c r="G2248"/>
    </row>
    <row r="2249" spans="1:7" ht="12.75" hidden="1" outlineLevel="1">
      <c r="A2249" s="9"/>
      <c r="B2249" t="s">
        <v>634</v>
      </c>
      <c r="C2249" t="s">
        <v>836</v>
      </c>
      <c r="D2249" t="s">
        <v>842</v>
      </c>
      <c r="E2249" s="2">
        <v>246214</v>
      </c>
      <c r="F2249" t="s">
        <v>634</v>
      </c>
      <c r="G2249"/>
    </row>
    <row r="2250" spans="1:7" ht="12.75" hidden="1" outlineLevel="1">
      <c r="A2250" s="9"/>
      <c r="B2250" t="s">
        <v>635</v>
      </c>
      <c r="C2250" t="s">
        <v>836</v>
      </c>
      <c r="D2250" t="s">
        <v>842</v>
      </c>
      <c r="E2250" s="2">
        <v>10595</v>
      </c>
      <c r="G2250"/>
    </row>
    <row r="2251" spans="1:10" ht="12.75" hidden="1" outlineLevel="1">
      <c r="A2251" s="9"/>
      <c r="B2251" t="s">
        <v>636</v>
      </c>
      <c r="C2251" t="s">
        <v>836</v>
      </c>
      <c r="D2251" t="s">
        <v>1141</v>
      </c>
      <c r="E2251" s="2">
        <v>10412720</v>
      </c>
      <c r="F2251" t="s">
        <v>637</v>
      </c>
      <c r="G2251" t="s">
        <v>1774</v>
      </c>
      <c r="H2251" t="s">
        <v>636</v>
      </c>
      <c r="I2251" t="s">
        <v>638</v>
      </c>
      <c r="J2251" t="s">
        <v>639</v>
      </c>
    </row>
    <row r="2252" spans="1:7" ht="12.75" hidden="1" outlineLevel="1">
      <c r="A2252" s="9"/>
      <c r="B2252" t="s">
        <v>3992</v>
      </c>
      <c r="C2252" t="s">
        <v>836</v>
      </c>
      <c r="D2252" t="s">
        <v>2003</v>
      </c>
      <c r="E2252" s="2">
        <v>1258075</v>
      </c>
      <c r="F2252" t="s">
        <v>3992</v>
      </c>
      <c r="G2252"/>
    </row>
    <row r="2253" spans="1:7" ht="12.75" hidden="1" outlineLevel="1">
      <c r="A2253" s="9"/>
      <c r="B2253" t="s">
        <v>635</v>
      </c>
      <c r="C2253" t="s">
        <v>862</v>
      </c>
      <c r="D2253" t="s">
        <v>842</v>
      </c>
      <c r="E2253" s="2">
        <v>11076</v>
      </c>
      <c r="G2253"/>
    </row>
    <row r="2254" spans="1:7" ht="12.75" hidden="1" outlineLevel="1">
      <c r="A2254" s="9"/>
      <c r="B2254" t="s">
        <v>640</v>
      </c>
      <c r="C2254" t="s">
        <v>862</v>
      </c>
      <c r="D2254" t="s">
        <v>857</v>
      </c>
      <c r="E2254" s="2">
        <v>29172</v>
      </c>
      <c r="F2254" t="s">
        <v>640</v>
      </c>
      <c r="G2254"/>
    </row>
    <row r="2255" spans="1:7" ht="12.75" hidden="1" outlineLevel="1">
      <c r="A2255" s="9"/>
      <c r="B2255" t="s">
        <v>641</v>
      </c>
      <c r="C2255" t="s">
        <v>862</v>
      </c>
      <c r="D2255" t="s">
        <v>985</v>
      </c>
      <c r="E2255" s="2">
        <v>487976</v>
      </c>
      <c r="G2255"/>
    </row>
    <row r="2256" spans="1:13" ht="12.75" hidden="1" outlineLevel="1">
      <c r="A2256" s="9"/>
      <c r="B2256" t="s">
        <v>636</v>
      </c>
      <c r="C2256" t="s">
        <v>862</v>
      </c>
      <c r="D2256" t="s">
        <v>1141</v>
      </c>
      <c r="E2256" s="2">
        <v>7837884</v>
      </c>
      <c r="F2256" t="s">
        <v>642</v>
      </c>
      <c r="G2256" t="s">
        <v>637</v>
      </c>
      <c r="H2256" t="s">
        <v>643</v>
      </c>
      <c r="I2256" t="s">
        <v>636</v>
      </c>
      <c r="J2256" t="s">
        <v>644</v>
      </c>
      <c r="K2256" t="s">
        <v>630</v>
      </c>
      <c r="L2256" t="s">
        <v>638</v>
      </c>
      <c r="M2256" t="s">
        <v>639</v>
      </c>
    </row>
    <row r="2257" spans="1:7" ht="12.75" hidden="1" outlineLevel="1">
      <c r="A2257" s="9"/>
      <c r="B2257" t="s">
        <v>645</v>
      </c>
      <c r="C2257" t="s">
        <v>862</v>
      </c>
      <c r="D2257" t="s">
        <v>849</v>
      </c>
      <c r="E2257" s="2">
        <v>93214</v>
      </c>
      <c r="G2257"/>
    </row>
    <row r="2258" spans="1:7" ht="12.75" hidden="1" outlineLevel="1">
      <c r="A2258" s="9"/>
      <c r="B2258" t="s">
        <v>646</v>
      </c>
      <c r="C2258" t="s">
        <v>862</v>
      </c>
      <c r="D2258" t="s">
        <v>881</v>
      </c>
      <c r="E2258" s="2">
        <v>392400</v>
      </c>
      <c r="G2258"/>
    </row>
    <row r="2259" spans="1:7" ht="12.75" hidden="1" outlineLevel="1">
      <c r="A2259" s="9"/>
      <c r="B2259" t="s">
        <v>3992</v>
      </c>
      <c r="C2259" t="s">
        <v>862</v>
      </c>
      <c r="D2259" t="s">
        <v>1017</v>
      </c>
      <c r="E2259" s="2">
        <v>1624818</v>
      </c>
      <c r="F2259" t="s">
        <v>647</v>
      </c>
      <c r="G2259" t="s">
        <v>3992</v>
      </c>
    </row>
    <row r="2260" spans="1:5" ht="12.75" collapsed="1">
      <c r="A2260" s="9" t="s">
        <v>4674</v>
      </c>
      <c r="D2260" s="9">
        <f>COUNTA(D2261:D2290)</f>
        <v>30</v>
      </c>
      <c r="E2260" s="16">
        <f>SUM(E2261:E2290)</f>
        <v>43098221</v>
      </c>
    </row>
    <row r="2261" spans="1:6" ht="12.75" hidden="1" outlineLevel="1" collapsed="1">
      <c r="A2261" s="9"/>
      <c r="B2261" t="s">
        <v>4675</v>
      </c>
      <c r="C2261" t="s">
        <v>836</v>
      </c>
      <c r="D2261" t="s">
        <v>842</v>
      </c>
      <c r="E2261" s="2">
        <v>135090</v>
      </c>
      <c r="F2261" t="s">
        <v>4675</v>
      </c>
    </row>
    <row r="2262" spans="1:6" ht="12.75" hidden="1" outlineLevel="1">
      <c r="A2262" s="9"/>
      <c r="B2262" t="s">
        <v>4676</v>
      </c>
      <c r="C2262" t="s">
        <v>836</v>
      </c>
      <c r="D2262" t="s">
        <v>839</v>
      </c>
      <c r="E2262" s="2">
        <v>6607650</v>
      </c>
      <c r="F2262" t="s">
        <v>4677</v>
      </c>
    </row>
    <row r="2263" spans="1:11" ht="12.75" hidden="1" outlineLevel="1">
      <c r="A2263" s="9"/>
      <c r="B2263" t="s">
        <v>4678</v>
      </c>
      <c r="C2263" t="s">
        <v>836</v>
      </c>
      <c r="D2263" t="s">
        <v>1017</v>
      </c>
      <c r="E2263" s="2">
        <v>2473325</v>
      </c>
      <c r="F2263" t="s">
        <v>4679</v>
      </c>
      <c r="G2263" t="s">
        <v>1775</v>
      </c>
      <c r="H2263" t="s">
        <v>4680</v>
      </c>
      <c r="I2263" t="s">
        <v>4681</v>
      </c>
      <c r="J2263" t="s">
        <v>4682</v>
      </c>
      <c r="K2263" t="s">
        <v>4683</v>
      </c>
    </row>
    <row r="2264" spans="1:5" ht="12.75" hidden="1" outlineLevel="1" collapsed="1">
      <c r="A2264" s="9"/>
      <c r="B2264" t="s">
        <v>4684</v>
      </c>
      <c r="C2264" t="s">
        <v>836</v>
      </c>
      <c r="D2264" t="s">
        <v>1151</v>
      </c>
      <c r="E2264" s="2">
        <v>1941435</v>
      </c>
    </row>
    <row r="2265" spans="1:5" ht="12.75" hidden="1" outlineLevel="1">
      <c r="A2265" s="9"/>
      <c r="B2265" t="s">
        <v>4685</v>
      </c>
      <c r="C2265" t="s">
        <v>836</v>
      </c>
      <c r="D2265" t="s">
        <v>1151</v>
      </c>
      <c r="E2265" s="2">
        <v>3250688</v>
      </c>
    </row>
    <row r="2266" spans="1:6" ht="12.75" hidden="1" outlineLevel="1" collapsed="1">
      <c r="A2266" s="9"/>
      <c r="B2266" t="s">
        <v>4686</v>
      </c>
      <c r="C2266" t="s">
        <v>836</v>
      </c>
      <c r="D2266" t="s">
        <v>857</v>
      </c>
      <c r="E2266" s="2">
        <v>667419</v>
      </c>
      <c r="F2266" t="s">
        <v>4687</v>
      </c>
    </row>
    <row r="2267" spans="1:6" ht="12.75" hidden="1" outlineLevel="1">
      <c r="A2267" s="9"/>
      <c r="B2267" t="s">
        <v>4688</v>
      </c>
      <c r="C2267" t="s">
        <v>836</v>
      </c>
      <c r="D2267" t="s">
        <v>1213</v>
      </c>
      <c r="E2267" s="2">
        <v>1650922</v>
      </c>
      <c r="F2267" t="s">
        <v>0</v>
      </c>
    </row>
    <row r="2268" spans="1:6" ht="12.75" hidden="1" outlineLevel="1">
      <c r="A2268" s="9"/>
      <c r="B2268" t="s">
        <v>1</v>
      </c>
      <c r="C2268" t="s">
        <v>836</v>
      </c>
      <c r="D2268" t="s">
        <v>842</v>
      </c>
      <c r="E2268" s="2">
        <v>12948</v>
      </c>
      <c r="F2268" t="s">
        <v>1</v>
      </c>
    </row>
    <row r="2269" spans="1:6" ht="12.75" hidden="1" outlineLevel="1" collapsed="1">
      <c r="A2269" s="9"/>
      <c r="B2269" t="s">
        <v>2</v>
      </c>
      <c r="C2269" t="s">
        <v>836</v>
      </c>
      <c r="D2269" t="s">
        <v>857</v>
      </c>
      <c r="E2269" s="2">
        <v>1720128</v>
      </c>
      <c r="F2269" t="s">
        <v>2</v>
      </c>
    </row>
    <row r="2270" spans="1:6" ht="12.75" hidden="1" outlineLevel="1">
      <c r="A2270" s="9"/>
      <c r="B2270" t="s">
        <v>3</v>
      </c>
      <c r="C2270" t="s">
        <v>836</v>
      </c>
      <c r="D2270" t="s">
        <v>842</v>
      </c>
      <c r="E2270" s="2">
        <v>2398574</v>
      </c>
      <c r="F2270" t="s">
        <v>3</v>
      </c>
    </row>
    <row r="2271" spans="1:6" ht="12.75" hidden="1" outlineLevel="1" collapsed="1">
      <c r="A2271" s="9"/>
      <c r="B2271" t="s">
        <v>4</v>
      </c>
      <c r="C2271" t="s">
        <v>836</v>
      </c>
      <c r="D2271" t="s">
        <v>846</v>
      </c>
      <c r="E2271" s="2">
        <v>1653188</v>
      </c>
      <c r="F2271" t="s">
        <v>4</v>
      </c>
    </row>
    <row r="2272" spans="1:6" ht="12.75" hidden="1" outlineLevel="1">
      <c r="A2272" s="9"/>
      <c r="B2272" t="s">
        <v>5</v>
      </c>
      <c r="C2272" t="s">
        <v>836</v>
      </c>
      <c r="D2272" t="s">
        <v>839</v>
      </c>
      <c r="E2272" s="2">
        <v>1320564</v>
      </c>
      <c r="F2272" t="s">
        <v>5</v>
      </c>
    </row>
    <row r="2273" spans="1:5" ht="12.75" hidden="1" outlineLevel="1">
      <c r="A2273" s="9"/>
      <c r="B2273" t="s">
        <v>6</v>
      </c>
      <c r="C2273" t="s">
        <v>836</v>
      </c>
      <c r="D2273" t="s">
        <v>842</v>
      </c>
      <c r="E2273" s="2">
        <v>1443010</v>
      </c>
    </row>
    <row r="2274" spans="1:6" ht="12.75" hidden="1" outlineLevel="1" collapsed="1">
      <c r="A2274" s="9"/>
      <c r="B2274" t="s">
        <v>7</v>
      </c>
      <c r="C2274" t="s">
        <v>836</v>
      </c>
      <c r="D2274" t="s">
        <v>844</v>
      </c>
      <c r="E2274" s="2">
        <v>1230745</v>
      </c>
      <c r="F2274" t="s">
        <v>7</v>
      </c>
    </row>
    <row r="2275" spans="1:6" ht="12.75" hidden="1" outlineLevel="1">
      <c r="A2275" s="9"/>
      <c r="B2275" t="s">
        <v>8</v>
      </c>
      <c r="C2275" t="s">
        <v>836</v>
      </c>
      <c r="D2275" t="s">
        <v>2003</v>
      </c>
      <c r="E2275" s="2">
        <v>22072</v>
      </c>
      <c r="F2275" t="s">
        <v>8</v>
      </c>
    </row>
    <row r="2276" spans="1:6" ht="12.75" hidden="1" outlineLevel="1">
      <c r="A2276" s="9"/>
      <c r="B2276" t="s">
        <v>9</v>
      </c>
      <c r="C2276" t="s">
        <v>836</v>
      </c>
      <c r="D2276" t="s">
        <v>846</v>
      </c>
      <c r="E2276" s="2">
        <v>1814256</v>
      </c>
      <c r="F2276" t="s">
        <v>10</v>
      </c>
    </row>
    <row r="2277" spans="1:6" ht="12.75" hidden="1" outlineLevel="1">
      <c r="A2277" s="9"/>
      <c r="B2277" t="s">
        <v>4675</v>
      </c>
      <c r="C2277" t="s">
        <v>862</v>
      </c>
      <c r="D2277" t="s">
        <v>925</v>
      </c>
      <c r="E2277" s="2">
        <v>409790</v>
      </c>
      <c r="F2277" t="s">
        <v>4675</v>
      </c>
    </row>
    <row r="2278" spans="1:6" ht="12.75" hidden="1" outlineLevel="1">
      <c r="A2278" s="9"/>
      <c r="B2278" t="s">
        <v>4676</v>
      </c>
      <c r="C2278" t="s">
        <v>862</v>
      </c>
      <c r="D2278" t="s">
        <v>839</v>
      </c>
      <c r="E2278" s="2">
        <v>3321162</v>
      </c>
      <c r="F2278" t="s">
        <v>4677</v>
      </c>
    </row>
    <row r="2279" spans="1:6" ht="12.75" hidden="1" outlineLevel="1" collapsed="1">
      <c r="A2279" s="9"/>
      <c r="B2279" t="s">
        <v>11</v>
      </c>
      <c r="C2279" t="s">
        <v>862</v>
      </c>
      <c r="D2279" t="s">
        <v>842</v>
      </c>
      <c r="E2279" s="2">
        <v>108852</v>
      </c>
      <c r="F2279" t="s">
        <v>11</v>
      </c>
    </row>
    <row r="2280" spans="1:6" ht="12.75" hidden="1" outlineLevel="1">
      <c r="A2280" s="9"/>
      <c r="B2280" t="s">
        <v>12</v>
      </c>
      <c r="C2280" t="s">
        <v>862</v>
      </c>
      <c r="D2280" t="s">
        <v>842</v>
      </c>
      <c r="E2280" s="2">
        <v>1849907</v>
      </c>
      <c r="F2280" t="s">
        <v>12</v>
      </c>
    </row>
    <row r="2281" spans="1:5" ht="12.75" hidden="1" outlineLevel="1">
      <c r="A2281" s="9"/>
      <c r="B2281" t="s">
        <v>4684</v>
      </c>
      <c r="C2281" t="s">
        <v>862</v>
      </c>
      <c r="D2281" t="s">
        <v>846</v>
      </c>
      <c r="E2281" s="2">
        <v>2448000</v>
      </c>
    </row>
    <row r="2282" spans="1:5" ht="12.75" hidden="1" outlineLevel="1" collapsed="1">
      <c r="A2282" s="9"/>
      <c r="B2282" t="s">
        <v>4685</v>
      </c>
      <c r="C2282" t="s">
        <v>862</v>
      </c>
      <c r="D2282" t="s">
        <v>846</v>
      </c>
      <c r="E2282" s="2">
        <v>2482440</v>
      </c>
    </row>
    <row r="2283" spans="1:5" ht="12.75" hidden="1" outlineLevel="1">
      <c r="A2283" s="9"/>
      <c r="B2283" t="s">
        <v>13</v>
      </c>
      <c r="C2283" t="s">
        <v>862</v>
      </c>
      <c r="D2283" t="s">
        <v>842</v>
      </c>
      <c r="E2283" s="2">
        <v>229558</v>
      </c>
    </row>
    <row r="2284" spans="1:6" ht="12.75" hidden="1" outlineLevel="1" collapsed="1">
      <c r="A2284" s="9"/>
      <c r="B2284" t="s">
        <v>4686</v>
      </c>
      <c r="C2284" t="s">
        <v>862</v>
      </c>
      <c r="D2284" t="s">
        <v>878</v>
      </c>
      <c r="E2284" s="2">
        <v>243774</v>
      </c>
      <c r="F2284" t="s">
        <v>4687</v>
      </c>
    </row>
    <row r="2285" spans="1:6" ht="12.75" hidden="1" outlineLevel="1">
      <c r="A2285" s="9"/>
      <c r="B2285" t="s">
        <v>4688</v>
      </c>
      <c r="C2285" t="s">
        <v>862</v>
      </c>
      <c r="D2285" t="s">
        <v>846</v>
      </c>
      <c r="E2285" s="2">
        <v>2743832</v>
      </c>
      <c r="F2285" t="s">
        <v>4688</v>
      </c>
    </row>
    <row r="2286" spans="1:6" ht="12.75" hidden="1" outlineLevel="1">
      <c r="A2286" s="9"/>
      <c r="B2286" t="s">
        <v>14</v>
      </c>
      <c r="C2286" t="s">
        <v>862</v>
      </c>
      <c r="D2286" t="s">
        <v>857</v>
      </c>
      <c r="E2286" s="2">
        <v>136072</v>
      </c>
      <c r="F2286" t="s">
        <v>14</v>
      </c>
    </row>
    <row r="2287" spans="1:6" ht="12.75" hidden="1" outlineLevel="1" collapsed="1">
      <c r="A2287" s="9"/>
      <c r="B2287" t="s">
        <v>2</v>
      </c>
      <c r="C2287" t="s">
        <v>862</v>
      </c>
      <c r="D2287" t="s">
        <v>857</v>
      </c>
      <c r="E2287" s="2">
        <v>157795</v>
      </c>
      <c r="F2287" t="s">
        <v>2</v>
      </c>
    </row>
    <row r="2288" spans="1:6" ht="12.75" hidden="1" outlineLevel="1">
      <c r="A2288" s="9"/>
      <c r="B2288" t="s">
        <v>15</v>
      </c>
      <c r="C2288" t="s">
        <v>862</v>
      </c>
      <c r="D2288" t="s">
        <v>842</v>
      </c>
      <c r="E2288" s="2">
        <v>21114</v>
      </c>
      <c r="F2288" t="s">
        <v>15</v>
      </c>
    </row>
    <row r="2289" spans="1:6" ht="12.75" hidden="1" outlineLevel="1">
      <c r="A2289" s="9"/>
      <c r="B2289" t="s">
        <v>7</v>
      </c>
      <c r="C2289" t="s">
        <v>862</v>
      </c>
      <c r="D2289" t="s">
        <v>839</v>
      </c>
      <c r="E2289" s="2">
        <v>380480</v>
      </c>
      <c r="F2289" t="s">
        <v>7</v>
      </c>
    </row>
    <row r="2290" spans="1:5" ht="12.75" hidden="1" outlineLevel="1">
      <c r="A2290" s="9"/>
      <c r="B2290" t="s">
        <v>16</v>
      </c>
      <c r="C2290" t="s">
        <v>862</v>
      </c>
      <c r="D2290" t="s">
        <v>1257</v>
      </c>
      <c r="E2290" s="2">
        <v>223431</v>
      </c>
    </row>
    <row r="2291" spans="1:5" ht="12.75" collapsed="1">
      <c r="A2291" s="9" t="s">
        <v>3533</v>
      </c>
      <c r="D2291" s="9">
        <f>COUNTA(D2292)</f>
        <v>1</v>
      </c>
      <c r="E2291" s="13">
        <f>SUM(E2292)</f>
        <v>39914050</v>
      </c>
    </row>
    <row r="2292" spans="1:12" ht="12.75" hidden="1" outlineLevel="1">
      <c r="A2292" s="9"/>
      <c r="B2292" t="s">
        <v>3534</v>
      </c>
      <c r="C2292" t="s">
        <v>836</v>
      </c>
      <c r="D2292" t="s">
        <v>1141</v>
      </c>
      <c r="E2292" s="2">
        <v>39914050</v>
      </c>
      <c r="F2292" t="s">
        <v>3535</v>
      </c>
      <c r="G2292" t="s">
        <v>1776</v>
      </c>
      <c r="H2292" t="s">
        <v>3536</v>
      </c>
      <c r="I2292" t="s">
        <v>3537</v>
      </c>
      <c r="J2292" t="s">
        <v>3538</v>
      </c>
      <c r="K2292" t="s">
        <v>3539</v>
      </c>
      <c r="L2292" t="s">
        <v>3540</v>
      </c>
    </row>
    <row r="2293" spans="1:5" ht="12.75" collapsed="1">
      <c r="A2293" s="9" t="s">
        <v>3238</v>
      </c>
      <c r="D2293" s="9">
        <f>COUNTA(D2294:D2296)</f>
        <v>3</v>
      </c>
      <c r="E2293" s="16">
        <f>SUM(E2294:E2296)</f>
        <v>38658165</v>
      </c>
    </row>
    <row r="2294" spans="1:14" ht="12.75" hidden="1" outlineLevel="1" collapsed="1">
      <c r="A2294" s="9"/>
      <c r="B2294" t="s">
        <v>3239</v>
      </c>
      <c r="C2294" t="s">
        <v>836</v>
      </c>
      <c r="D2294" t="s">
        <v>1141</v>
      </c>
      <c r="E2294" s="2">
        <v>38322900</v>
      </c>
      <c r="F2294" t="s">
        <v>3240</v>
      </c>
      <c r="G2294" t="s">
        <v>1777</v>
      </c>
      <c r="H2294" t="s">
        <v>3241</v>
      </c>
      <c r="I2294" t="s">
        <v>3242</v>
      </c>
      <c r="J2294" t="s">
        <v>3243</v>
      </c>
      <c r="K2294" t="s">
        <v>2202</v>
      </c>
      <c r="L2294" t="s">
        <v>3244</v>
      </c>
      <c r="M2294" t="s">
        <v>3245</v>
      </c>
      <c r="N2294" t="s">
        <v>3246</v>
      </c>
    </row>
    <row r="2295" spans="1:6" ht="12.75" hidden="1" outlineLevel="1">
      <c r="A2295" s="9"/>
      <c r="B2295" t="s">
        <v>3247</v>
      </c>
      <c r="C2295" t="s">
        <v>862</v>
      </c>
      <c r="D2295" t="s">
        <v>857</v>
      </c>
      <c r="E2295" s="2">
        <v>320408</v>
      </c>
      <c r="F2295" t="s">
        <v>3247</v>
      </c>
    </row>
    <row r="2296" spans="1:6" ht="12.75" hidden="1" outlineLevel="1">
      <c r="A2296" s="9"/>
      <c r="B2296" t="s">
        <v>914</v>
      </c>
      <c r="C2296" t="s">
        <v>862</v>
      </c>
      <c r="D2296" t="s">
        <v>842</v>
      </c>
      <c r="E2296" s="2">
        <v>14857</v>
      </c>
      <c r="F2296" t="s">
        <v>914</v>
      </c>
    </row>
    <row r="2297" spans="1:5" ht="12.75" collapsed="1">
      <c r="A2297" s="9" t="s">
        <v>3435</v>
      </c>
      <c r="D2297" s="9">
        <f>COUNTA(D2298:D2332)</f>
        <v>35</v>
      </c>
      <c r="E2297" s="10">
        <f>SUM(E2298:E2332)</f>
        <v>38580958</v>
      </c>
    </row>
    <row r="2298" spans="1:6" ht="12.75" hidden="1" outlineLevel="1" collapsed="1">
      <c r="A2298" s="9"/>
      <c r="B2298" t="s">
        <v>3436</v>
      </c>
      <c r="C2298" t="s">
        <v>836</v>
      </c>
      <c r="D2298" t="s">
        <v>956</v>
      </c>
      <c r="E2298" s="2">
        <v>51870</v>
      </c>
      <c r="F2298" t="s">
        <v>3437</v>
      </c>
    </row>
    <row r="2299" spans="1:6" ht="12.75" hidden="1" outlineLevel="1">
      <c r="A2299" s="9"/>
      <c r="B2299" t="s">
        <v>3438</v>
      </c>
      <c r="C2299" t="s">
        <v>836</v>
      </c>
      <c r="D2299" t="s">
        <v>849</v>
      </c>
      <c r="E2299" s="2">
        <v>5190038</v>
      </c>
      <c r="F2299" t="s">
        <v>3439</v>
      </c>
    </row>
    <row r="2300" spans="1:5" ht="12.75" hidden="1" outlineLevel="1">
      <c r="A2300" s="9"/>
      <c r="B2300" t="s">
        <v>3440</v>
      </c>
      <c r="C2300" t="s">
        <v>836</v>
      </c>
      <c r="D2300" t="s">
        <v>1028</v>
      </c>
      <c r="E2300" s="2">
        <v>264028</v>
      </c>
    </row>
    <row r="2301" spans="1:6" ht="12.75" hidden="1" outlineLevel="1">
      <c r="A2301" s="9"/>
      <c r="B2301" t="s">
        <v>3441</v>
      </c>
      <c r="C2301" t="s">
        <v>836</v>
      </c>
      <c r="D2301" t="s">
        <v>916</v>
      </c>
      <c r="E2301" s="2">
        <v>24543</v>
      </c>
      <c r="F2301" t="s">
        <v>3441</v>
      </c>
    </row>
    <row r="2302" spans="1:6" ht="12.75" hidden="1" outlineLevel="1" collapsed="1">
      <c r="A2302" s="9"/>
      <c r="B2302" t="s">
        <v>3442</v>
      </c>
      <c r="C2302" t="s">
        <v>836</v>
      </c>
      <c r="D2302" t="s">
        <v>916</v>
      </c>
      <c r="E2302" s="2">
        <v>174517</v>
      </c>
      <c r="F2302" t="s">
        <v>3442</v>
      </c>
    </row>
    <row r="2303" spans="1:8" ht="12.75" hidden="1" outlineLevel="1">
      <c r="A2303" s="9"/>
      <c r="B2303" t="s">
        <v>3443</v>
      </c>
      <c r="C2303" t="s">
        <v>836</v>
      </c>
      <c r="D2303" t="s">
        <v>1017</v>
      </c>
      <c r="E2303" s="2">
        <v>5507349</v>
      </c>
      <c r="F2303" t="s">
        <v>3444</v>
      </c>
      <c r="G2303" t="s">
        <v>1778</v>
      </c>
      <c r="H2303" t="s">
        <v>3445</v>
      </c>
    </row>
    <row r="2304" spans="1:7" ht="12.75" hidden="1" outlineLevel="1">
      <c r="A2304" s="9"/>
      <c r="B2304" t="s">
        <v>3446</v>
      </c>
      <c r="C2304" t="s">
        <v>836</v>
      </c>
      <c r="D2304" t="s">
        <v>956</v>
      </c>
      <c r="E2304" s="2">
        <v>4725</v>
      </c>
      <c r="F2304" t="s">
        <v>3446</v>
      </c>
      <c r="G2304"/>
    </row>
    <row r="2305" spans="1:7" ht="12.75" hidden="1" outlineLevel="1">
      <c r="A2305" s="9"/>
      <c r="B2305" t="s">
        <v>3447</v>
      </c>
      <c r="C2305" t="s">
        <v>836</v>
      </c>
      <c r="D2305" t="s">
        <v>842</v>
      </c>
      <c r="E2305" s="2">
        <v>45870</v>
      </c>
      <c r="G2305"/>
    </row>
    <row r="2306" spans="1:7" ht="12.75" hidden="1" outlineLevel="1" collapsed="1">
      <c r="A2306" s="9"/>
      <c r="B2306" t="s">
        <v>3448</v>
      </c>
      <c r="C2306" t="s">
        <v>836</v>
      </c>
      <c r="D2306" t="s">
        <v>857</v>
      </c>
      <c r="E2306" s="2">
        <v>33110</v>
      </c>
      <c r="F2306" t="s">
        <v>3448</v>
      </c>
      <c r="G2306"/>
    </row>
    <row r="2307" spans="1:7" ht="12.75" hidden="1" outlineLevel="1">
      <c r="A2307" s="9"/>
      <c r="B2307" t="s">
        <v>3449</v>
      </c>
      <c r="C2307" t="s">
        <v>836</v>
      </c>
      <c r="D2307" t="s">
        <v>878</v>
      </c>
      <c r="E2307" s="2">
        <v>36031</v>
      </c>
      <c r="F2307" t="s">
        <v>3449</v>
      </c>
      <c r="G2307"/>
    </row>
    <row r="2308" spans="1:7" ht="12.75" hidden="1" outlineLevel="1" collapsed="1">
      <c r="A2308" s="9"/>
      <c r="B2308" t="s">
        <v>3450</v>
      </c>
      <c r="C2308" t="s">
        <v>836</v>
      </c>
      <c r="D2308" t="s">
        <v>846</v>
      </c>
      <c r="E2308" s="2">
        <v>4486944</v>
      </c>
      <c r="F2308" t="s">
        <v>3451</v>
      </c>
      <c r="G2308"/>
    </row>
    <row r="2309" spans="1:7" ht="12.75" hidden="1" outlineLevel="1">
      <c r="A2309" s="9"/>
      <c r="B2309" t="s">
        <v>3452</v>
      </c>
      <c r="C2309" t="s">
        <v>836</v>
      </c>
      <c r="D2309" t="s">
        <v>842</v>
      </c>
      <c r="E2309" s="2">
        <v>81200</v>
      </c>
      <c r="F2309" t="s">
        <v>3452</v>
      </c>
      <c r="G2309"/>
    </row>
    <row r="2310" spans="1:11" ht="12.75" hidden="1" outlineLevel="1">
      <c r="A2310" s="9"/>
      <c r="B2310" t="s">
        <v>3453</v>
      </c>
      <c r="C2310" t="s">
        <v>836</v>
      </c>
      <c r="D2310" t="s">
        <v>1017</v>
      </c>
      <c r="E2310" s="2">
        <v>3371808</v>
      </c>
      <c r="F2310" t="s">
        <v>3454</v>
      </c>
      <c r="G2310" t="s">
        <v>1779</v>
      </c>
      <c r="H2310" t="s">
        <v>3455</v>
      </c>
      <c r="I2310" t="s">
        <v>3456</v>
      </c>
      <c r="J2310" t="s">
        <v>3457</v>
      </c>
      <c r="K2310" t="s">
        <v>3458</v>
      </c>
    </row>
    <row r="2311" spans="1:7" ht="12.75" hidden="1" outlineLevel="1">
      <c r="A2311" s="9"/>
      <c r="B2311" t="s">
        <v>3459</v>
      </c>
      <c r="C2311" t="s">
        <v>836</v>
      </c>
      <c r="D2311" t="s">
        <v>854</v>
      </c>
      <c r="E2311" s="2">
        <v>35020</v>
      </c>
      <c r="G2311"/>
    </row>
    <row r="2312" spans="1:7" ht="12.75" hidden="1" outlineLevel="1">
      <c r="A2312" s="9"/>
      <c r="B2312" t="s">
        <v>3460</v>
      </c>
      <c r="C2312" t="s">
        <v>836</v>
      </c>
      <c r="D2312" t="s">
        <v>1070</v>
      </c>
      <c r="E2312" s="2">
        <v>502128</v>
      </c>
      <c r="F2312" t="s">
        <v>3461</v>
      </c>
      <c r="G2312" t="s">
        <v>1780</v>
      </c>
    </row>
    <row r="2313" spans="1:7" ht="12.75" hidden="1" outlineLevel="1" collapsed="1">
      <c r="A2313" s="9"/>
      <c r="B2313" t="s">
        <v>3462</v>
      </c>
      <c r="C2313" t="s">
        <v>836</v>
      </c>
      <c r="D2313" t="s">
        <v>842</v>
      </c>
      <c r="E2313" s="2">
        <v>9729</v>
      </c>
      <c r="F2313" t="s">
        <v>3462</v>
      </c>
      <c r="G2313"/>
    </row>
    <row r="2314" spans="1:7" ht="12.75" hidden="1" outlineLevel="1">
      <c r="A2314" s="9"/>
      <c r="B2314" t="s">
        <v>3463</v>
      </c>
      <c r="C2314" t="s">
        <v>836</v>
      </c>
      <c r="D2314" t="s">
        <v>842</v>
      </c>
      <c r="E2314" s="2">
        <v>101291</v>
      </c>
      <c r="F2314" t="s">
        <v>3463</v>
      </c>
      <c r="G2314"/>
    </row>
    <row r="2315" spans="1:7" ht="12.75" hidden="1" outlineLevel="1">
      <c r="A2315" s="9"/>
      <c r="B2315" t="s">
        <v>3464</v>
      </c>
      <c r="C2315" t="s">
        <v>836</v>
      </c>
      <c r="D2315" t="s">
        <v>844</v>
      </c>
      <c r="E2315" s="2">
        <v>448921</v>
      </c>
      <c r="F2315" t="s">
        <v>3465</v>
      </c>
      <c r="G2315"/>
    </row>
    <row r="2316" spans="1:7" ht="12.75" hidden="1" outlineLevel="1">
      <c r="A2316" s="9"/>
      <c r="B2316" t="s">
        <v>3466</v>
      </c>
      <c r="C2316" t="s">
        <v>836</v>
      </c>
      <c r="D2316" t="s">
        <v>957</v>
      </c>
      <c r="E2316" s="2">
        <v>377264</v>
      </c>
      <c r="G2316"/>
    </row>
    <row r="2317" spans="1:7" ht="12.75" hidden="1" outlineLevel="1">
      <c r="A2317" s="9"/>
      <c r="B2317" t="s">
        <v>3467</v>
      </c>
      <c r="C2317" t="s">
        <v>836</v>
      </c>
      <c r="D2317" t="s">
        <v>1968</v>
      </c>
      <c r="E2317" s="2">
        <v>129150</v>
      </c>
      <c r="G2317"/>
    </row>
    <row r="2318" spans="1:7" ht="12.75" hidden="1" outlineLevel="1">
      <c r="A2318" s="9"/>
      <c r="B2318" t="s">
        <v>3468</v>
      </c>
      <c r="C2318" t="s">
        <v>836</v>
      </c>
      <c r="D2318" t="s">
        <v>916</v>
      </c>
      <c r="E2318" s="2">
        <v>70416</v>
      </c>
      <c r="F2318" t="s">
        <v>3468</v>
      </c>
      <c r="G2318"/>
    </row>
    <row r="2319" spans="1:7" ht="12.75" hidden="1" outlineLevel="1" collapsed="1">
      <c r="A2319" s="9"/>
      <c r="B2319" t="s">
        <v>3469</v>
      </c>
      <c r="C2319" t="s">
        <v>862</v>
      </c>
      <c r="D2319" t="s">
        <v>950</v>
      </c>
      <c r="E2319" s="2">
        <v>1860</v>
      </c>
      <c r="F2319" t="s">
        <v>3470</v>
      </c>
      <c r="G2319"/>
    </row>
    <row r="2320" spans="1:7" ht="12.75" hidden="1" outlineLevel="1">
      <c r="A2320" s="9"/>
      <c r="B2320" t="s">
        <v>3440</v>
      </c>
      <c r="C2320" t="s">
        <v>862</v>
      </c>
      <c r="D2320" t="s">
        <v>846</v>
      </c>
      <c r="E2320" s="2">
        <v>675384</v>
      </c>
      <c r="G2320"/>
    </row>
    <row r="2321" spans="1:7" ht="12.75" hidden="1" outlineLevel="1">
      <c r="A2321" s="9"/>
      <c r="B2321" t="s">
        <v>3441</v>
      </c>
      <c r="C2321" t="s">
        <v>862</v>
      </c>
      <c r="D2321" t="s">
        <v>842</v>
      </c>
      <c r="E2321" s="2">
        <v>6222</v>
      </c>
      <c r="F2321" t="s">
        <v>3441</v>
      </c>
      <c r="G2321"/>
    </row>
    <row r="2322" spans="1:7" ht="12.75" hidden="1" outlineLevel="1" collapsed="1">
      <c r="A2322" s="9"/>
      <c r="B2322" t="s">
        <v>3443</v>
      </c>
      <c r="C2322" t="s">
        <v>862</v>
      </c>
      <c r="D2322" t="s">
        <v>1017</v>
      </c>
      <c r="E2322" s="2">
        <v>4149586</v>
      </c>
      <c r="F2322" t="s">
        <v>3444</v>
      </c>
      <c r="G2322" t="s">
        <v>3445</v>
      </c>
    </row>
    <row r="2323" spans="1:6" ht="12.75" hidden="1" outlineLevel="1" collapsed="1">
      <c r="A2323" s="9"/>
      <c r="B2323" t="s">
        <v>3448</v>
      </c>
      <c r="C2323" t="s">
        <v>862</v>
      </c>
      <c r="D2323" t="s">
        <v>857</v>
      </c>
      <c r="E2323" s="2">
        <v>820352</v>
      </c>
      <c r="F2323" t="s">
        <v>3448</v>
      </c>
    </row>
    <row r="2324" spans="1:6" ht="12.75" hidden="1" outlineLevel="1">
      <c r="A2324" s="9"/>
      <c r="B2324" t="s">
        <v>3471</v>
      </c>
      <c r="C2324" t="s">
        <v>862</v>
      </c>
      <c r="D2324" t="s">
        <v>854</v>
      </c>
      <c r="E2324" s="2">
        <v>6603</v>
      </c>
      <c r="F2324" t="s">
        <v>3471</v>
      </c>
    </row>
    <row r="2325" spans="1:6" ht="12.75" hidden="1" outlineLevel="1">
      <c r="A2325" s="9"/>
      <c r="B2325" t="s">
        <v>3472</v>
      </c>
      <c r="C2325" t="s">
        <v>862</v>
      </c>
      <c r="D2325" t="s">
        <v>842</v>
      </c>
      <c r="E2325" s="2">
        <v>49170</v>
      </c>
      <c r="F2325" t="s">
        <v>3473</v>
      </c>
    </row>
    <row r="2326" spans="1:6" ht="12.75" hidden="1" outlineLevel="1">
      <c r="A2326" s="9"/>
      <c r="B2326" t="s">
        <v>3474</v>
      </c>
      <c r="C2326" t="s">
        <v>862</v>
      </c>
      <c r="D2326" t="s">
        <v>839</v>
      </c>
      <c r="E2326" s="2">
        <v>2268448</v>
      </c>
      <c r="F2326" t="s">
        <v>3474</v>
      </c>
    </row>
    <row r="2327" spans="1:6" ht="12.75" hidden="1" outlineLevel="1" collapsed="1">
      <c r="A2327" s="9"/>
      <c r="B2327" t="s">
        <v>3453</v>
      </c>
      <c r="C2327" t="s">
        <v>862</v>
      </c>
      <c r="D2327" t="s">
        <v>957</v>
      </c>
      <c r="E2327" s="2">
        <v>969555</v>
      </c>
      <c r="F2327" t="s">
        <v>3455</v>
      </c>
    </row>
    <row r="2328" spans="1:6" ht="12.75" hidden="1" outlineLevel="1">
      <c r="A2328" s="9"/>
      <c r="B2328" t="s">
        <v>3461</v>
      </c>
      <c r="C2328" t="s">
        <v>862</v>
      </c>
      <c r="D2328" t="s">
        <v>1213</v>
      </c>
      <c r="E2328" s="2">
        <v>3102870</v>
      </c>
      <c r="F2328" t="s">
        <v>3461</v>
      </c>
    </row>
    <row r="2329" spans="1:6" ht="12.75" hidden="1" outlineLevel="1" collapsed="1">
      <c r="A2329" s="9"/>
      <c r="B2329" t="s">
        <v>3475</v>
      </c>
      <c r="C2329" t="s">
        <v>862</v>
      </c>
      <c r="D2329" t="s">
        <v>839</v>
      </c>
      <c r="E2329" s="2">
        <v>4009416</v>
      </c>
      <c r="F2329" t="s">
        <v>3475</v>
      </c>
    </row>
    <row r="2330" spans="1:6" ht="12.75" hidden="1" outlineLevel="1">
      <c r="A2330" s="9"/>
      <c r="B2330" t="s">
        <v>3476</v>
      </c>
      <c r="C2330" t="s">
        <v>862</v>
      </c>
      <c r="D2330" t="s">
        <v>916</v>
      </c>
      <c r="E2330" s="2">
        <v>1078640</v>
      </c>
      <c r="F2330" t="s">
        <v>3477</v>
      </c>
    </row>
    <row r="2331" spans="1:6" ht="12.75" hidden="1" outlineLevel="1">
      <c r="A2331" s="9"/>
      <c r="B2331" t="s">
        <v>3463</v>
      </c>
      <c r="C2331" t="s">
        <v>862</v>
      </c>
      <c r="D2331" t="s">
        <v>842</v>
      </c>
      <c r="E2331" s="2">
        <v>210520</v>
      </c>
      <c r="F2331" t="s">
        <v>3463</v>
      </c>
    </row>
    <row r="2332" spans="1:6" ht="12.75" hidden="1" outlineLevel="1" collapsed="1">
      <c r="A2332" s="9"/>
      <c r="B2332" t="s">
        <v>3478</v>
      </c>
      <c r="C2332" t="s">
        <v>862</v>
      </c>
      <c r="D2332" t="s">
        <v>842</v>
      </c>
      <c r="E2332" s="2">
        <v>286380</v>
      </c>
      <c r="F2332" t="s">
        <v>3478</v>
      </c>
    </row>
    <row r="2333" spans="1:5" ht="12.75" collapsed="1">
      <c r="A2333" s="9" t="s">
        <v>569</v>
      </c>
      <c r="D2333" s="9">
        <f>COUNTA(D2334:D2349)</f>
        <v>16</v>
      </c>
      <c r="E2333" s="16">
        <f>SUM(E2334:E2349)</f>
        <v>38198380</v>
      </c>
    </row>
    <row r="2334" spans="1:9" ht="12.75" hidden="1" outlineLevel="1">
      <c r="A2334" s="9"/>
      <c r="B2334" t="s">
        <v>570</v>
      </c>
      <c r="C2334" t="s">
        <v>836</v>
      </c>
      <c r="D2334" t="s">
        <v>1070</v>
      </c>
      <c r="E2334" s="2">
        <v>8840424</v>
      </c>
      <c r="F2334" t="s">
        <v>571</v>
      </c>
      <c r="G2334" t="s">
        <v>572</v>
      </c>
      <c r="H2334" t="s">
        <v>573</v>
      </c>
      <c r="I2334" t="s">
        <v>574</v>
      </c>
    </row>
    <row r="2335" spans="1:7" ht="12.75" hidden="1" outlineLevel="1">
      <c r="A2335" s="9"/>
      <c r="B2335" t="s">
        <v>575</v>
      </c>
      <c r="C2335" t="s">
        <v>836</v>
      </c>
      <c r="D2335" t="s">
        <v>1028</v>
      </c>
      <c r="E2335" s="2">
        <v>60</v>
      </c>
      <c r="F2335" t="s">
        <v>576</v>
      </c>
      <c r="G2335"/>
    </row>
    <row r="2336" spans="1:7" ht="12.75" hidden="1" outlineLevel="1">
      <c r="A2336" s="9"/>
      <c r="B2336" t="s">
        <v>577</v>
      </c>
      <c r="C2336" t="s">
        <v>836</v>
      </c>
      <c r="D2336" t="s">
        <v>881</v>
      </c>
      <c r="E2336" s="2">
        <v>73502</v>
      </c>
      <c r="F2336" t="s">
        <v>576</v>
      </c>
      <c r="G2336"/>
    </row>
    <row r="2337" spans="1:7" ht="12.75" hidden="1" outlineLevel="1">
      <c r="A2337" s="9"/>
      <c r="B2337" t="s">
        <v>578</v>
      </c>
      <c r="C2337" t="s">
        <v>836</v>
      </c>
      <c r="D2337" t="s">
        <v>839</v>
      </c>
      <c r="E2337" s="2">
        <v>63707</v>
      </c>
      <c r="F2337" t="s">
        <v>578</v>
      </c>
      <c r="G2337"/>
    </row>
    <row r="2338" spans="1:7" ht="12.75" hidden="1" outlineLevel="1">
      <c r="A2338" s="9"/>
      <c r="B2338" t="s">
        <v>579</v>
      </c>
      <c r="C2338" t="s">
        <v>836</v>
      </c>
      <c r="D2338" t="s">
        <v>956</v>
      </c>
      <c r="E2338" s="2">
        <v>330561</v>
      </c>
      <c r="F2338" t="s">
        <v>579</v>
      </c>
      <c r="G2338"/>
    </row>
    <row r="2339" spans="1:11" ht="12.75" hidden="1" outlineLevel="1">
      <c r="A2339" s="9"/>
      <c r="B2339" t="s">
        <v>580</v>
      </c>
      <c r="C2339" t="s">
        <v>836</v>
      </c>
      <c r="D2339" t="s">
        <v>1141</v>
      </c>
      <c r="E2339" s="2">
        <v>16480506</v>
      </c>
      <c r="F2339" t="s">
        <v>581</v>
      </c>
      <c r="G2339" t="s">
        <v>1781</v>
      </c>
      <c r="H2339" t="s">
        <v>582</v>
      </c>
      <c r="I2339" t="s">
        <v>583</v>
      </c>
      <c r="J2339" t="s">
        <v>584</v>
      </c>
      <c r="K2339" t="s">
        <v>585</v>
      </c>
    </row>
    <row r="2340" spans="1:6" ht="12.75" hidden="1" outlineLevel="1">
      <c r="A2340" s="9"/>
      <c r="B2340" t="s">
        <v>586</v>
      </c>
      <c r="C2340" t="s">
        <v>836</v>
      </c>
      <c r="D2340" t="s">
        <v>925</v>
      </c>
      <c r="E2340" s="2">
        <v>2640</v>
      </c>
      <c r="F2340" t="s">
        <v>586</v>
      </c>
    </row>
    <row r="2341" spans="1:6" ht="12.75" hidden="1" outlineLevel="1">
      <c r="A2341" s="9"/>
      <c r="B2341" t="s">
        <v>576</v>
      </c>
      <c r="C2341" t="s">
        <v>836</v>
      </c>
      <c r="D2341" t="s">
        <v>1186</v>
      </c>
      <c r="E2341" s="2">
        <v>4557</v>
      </c>
      <c r="F2341" t="s">
        <v>576</v>
      </c>
    </row>
    <row r="2342" spans="1:6" ht="12.75" hidden="1" outlineLevel="1">
      <c r="A2342" s="9"/>
      <c r="B2342" t="s">
        <v>587</v>
      </c>
      <c r="C2342" t="s">
        <v>836</v>
      </c>
      <c r="D2342" t="s">
        <v>846</v>
      </c>
      <c r="E2342" s="2">
        <v>791056</v>
      </c>
      <c r="F2342" t="s">
        <v>587</v>
      </c>
    </row>
    <row r="2343" spans="1:6" ht="12.75" hidden="1" outlineLevel="1">
      <c r="A2343" s="9"/>
      <c r="B2343" t="s">
        <v>588</v>
      </c>
      <c r="C2343" t="s">
        <v>836</v>
      </c>
      <c r="D2343" t="s">
        <v>839</v>
      </c>
      <c r="E2343" s="2">
        <v>3635620</v>
      </c>
      <c r="F2343" t="s">
        <v>588</v>
      </c>
    </row>
    <row r="2344" spans="1:6" ht="12.75" hidden="1" outlineLevel="1">
      <c r="A2344" s="9"/>
      <c r="B2344" t="s">
        <v>589</v>
      </c>
      <c r="C2344" t="s">
        <v>836</v>
      </c>
      <c r="D2344" t="s">
        <v>842</v>
      </c>
      <c r="E2344" s="2">
        <v>625975</v>
      </c>
      <c r="F2344" t="s">
        <v>589</v>
      </c>
    </row>
    <row r="2345" spans="1:6" ht="12.75" hidden="1" outlineLevel="1">
      <c r="A2345" s="9"/>
      <c r="B2345" t="s">
        <v>572</v>
      </c>
      <c r="C2345" t="s">
        <v>862</v>
      </c>
      <c r="D2345" t="s">
        <v>1213</v>
      </c>
      <c r="E2345" s="2">
        <v>3103056</v>
      </c>
      <c r="F2345" t="s">
        <v>572</v>
      </c>
    </row>
    <row r="2346" spans="1:6" ht="12.75" hidden="1" outlineLevel="1">
      <c r="A2346" s="9"/>
      <c r="B2346" t="s">
        <v>590</v>
      </c>
      <c r="C2346" t="s">
        <v>862</v>
      </c>
      <c r="D2346" t="s">
        <v>839</v>
      </c>
      <c r="E2346" s="2">
        <v>3885024</v>
      </c>
      <c r="F2346" t="s">
        <v>590</v>
      </c>
    </row>
    <row r="2347" spans="1:6" ht="12.75" hidden="1" outlineLevel="1">
      <c r="A2347" s="9"/>
      <c r="B2347" t="s">
        <v>580</v>
      </c>
      <c r="C2347" t="s">
        <v>862</v>
      </c>
      <c r="D2347" t="s">
        <v>854</v>
      </c>
      <c r="E2347" s="2">
        <v>1584</v>
      </c>
      <c r="F2347" t="s">
        <v>584</v>
      </c>
    </row>
    <row r="2348" spans="1:6" ht="12.75" hidden="1" outlineLevel="1">
      <c r="A2348" s="9"/>
      <c r="B2348" t="s">
        <v>587</v>
      </c>
      <c r="C2348" t="s">
        <v>862</v>
      </c>
      <c r="D2348" t="s">
        <v>846</v>
      </c>
      <c r="E2348" s="2">
        <v>242658</v>
      </c>
      <c r="F2348" t="s">
        <v>587</v>
      </c>
    </row>
    <row r="2349" spans="1:6" ht="12.75" hidden="1" outlineLevel="1">
      <c r="A2349" s="9"/>
      <c r="B2349" t="s">
        <v>591</v>
      </c>
      <c r="C2349" t="s">
        <v>862</v>
      </c>
      <c r="D2349" t="s">
        <v>839</v>
      </c>
      <c r="E2349" s="2">
        <v>117450</v>
      </c>
      <c r="F2349" t="s">
        <v>591</v>
      </c>
    </row>
    <row r="2350" spans="1:5" ht="12.75" collapsed="1">
      <c r="A2350" s="9" t="s">
        <v>3930</v>
      </c>
      <c r="D2350" s="9">
        <f>COUNTA(D2351:D2384)</f>
        <v>34</v>
      </c>
      <c r="E2350" s="10">
        <f>SUM(E2351:E2384)</f>
        <v>37779130</v>
      </c>
    </row>
    <row r="2351" spans="1:6" ht="12.75" hidden="1" outlineLevel="1">
      <c r="A2351" s="9"/>
      <c r="B2351" t="s">
        <v>3931</v>
      </c>
      <c r="C2351" t="s">
        <v>836</v>
      </c>
      <c r="D2351" t="s">
        <v>846</v>
      </c>
      <c r="E2351" s="2">
        <v>4283304</v>
      </c>
      <c r="F2351" t="s">
        <v>3932</v>
      </c>
    </row>
    <row r="2352" spans="1:5" ht="12.75" hidden="1" outlineLevel="1" collapsed="1">
      <c r="A2352" s="9"/>
      <c r="B2352" t="s">
        <v>3933</v>
      </c>
      <c r="C2352" t="s">
        <v>836</v>
      </c>
      <c r="D2352" t="s">
        <v>844</v>
      </c>
      <c r="E2352" s="2">
        <v>1547455</v>
      </c>
    </row>
    <row r="2353" spans="1:6" ht="12.75" hidden="1" outlineLevel="1">
      <c r="A2353" s="9"/>
      <c r="B2353" t="s">
        <v>3934</v>
      </c>
      <c r="C2353" t="s">
        <v>836</v>
      </c>
      <c r="D2353" t="s">
        <v>842</v>
      </c>
      <c r="E2353" s="2">
        <v>209610</v>
      </c>
      <c r="F2353" t="s">
        <v>3934</v>
      </c>
    </row>
    <row r="2354" spans="1:6" ht="12.75" hidden="1" outlineLevel="1">
      <c r="A2354" s="9"/>
      <c r="B2354" t="s">
        <v>3935</v>
      </c>
      <c r="C2354" t="s">
        <v>836</v>
      </c>
      <c r="D2354" t="s">
        <v>985</v>
      </c>
      <c r="E2354" s="2">
        <v>121329</v>
      </c>
      <c r="F2354" t="s">
        <v>3935</v>
      </c>
    </row>
    <row r="2355" spans="1:6" ht="12.75" hidden="1" outlineLevel="1">
      <c r="A2355" s="9"/>
      <c r="B2355" t="s">
        <v>3936</v>
      </c>
      <c r="C2355" t="s">
        <v>836</v>
      </c>
      <c r="D2355" t="s">
        <v>878</v>
      </c>
      <c r="E2355" s="2">
        <v>25929</v>
      </c>
      <c r="F2355" t="s">
        <v>3936</v>
      </c>
    </row>
    <row r="2356" spans="1:6" ht="12.75" hidden="1" outlineLevel="1" collapsed="1">
      <c r="A2356" s="9"/>
      <c r="B2356" t="s">
        <v>3937</v>
      </c>
      <c r="C2356" t="s">
        <v>836</v>
      </c>
      <c r="D2356" t="s">
        <v>925</v>
      </c>
      <c r="E2356" s="2">
        <v>4697</v>
      </c>
      <c r="F2356" t="s">
        <v>3937</v>
      </c>
    </row>
    <row r="2357" spans="1:6" ht="12.75" hidden="1" outlineLevel="1">
      <c r="A2357" s="9"/>
      <c r="B2357" t="s">
        <v>3938</v>
      </c>
      <c r="C2357" t="s">
        <v>836</v>
      </c>
      <c r="D2357" t="s">
        <v>957</v>
      </c>
      <c r="E2357" s="2">
        <v>131124</v>
      </c>
      <c r="F2357" t="s">
        <v>3938</v>
      </c>
    </row>
    <row r="2358" spans="1:6" ht="12.75" hidden="1" outlineLevel="1">
      <c r="A2358" s="9"/>
      <c r="B2358" t="s">
        <v>3939</v>
      </c>
      <c r="C2358" t="s">
        <v>836</v>
      </c>
      <c r="D2358" t="s">
        <v>849</v>
      </c>
      <c r="E2358" s="2">
        <v>57951</v>
      </c>
      <c r="F2358" t="s">
        <v>3939</v>
      </c>
    </row>
    <row r="2359" spans="1:5" ht="12.75" hidden="1" outlineLevel="1" collapsed="1">
      <c r="A2359" s="9"/>
      <c r="B2359" t="s">
        <v>3940</v>
      </c>
      <c r="C2359" t="s">
        <v>836</v>
      </c>
      <c r="D2359" t="s">
        <v>955</v>
      </c>
      <c r="E2359" s="2">
        <v>24570</v>
      </c>
    </row>
    <row r="2360" spans="1:6" ht="12.75" hidden="1" outlineLevel="1" collapsed="1">
      <c r="A2360" s="9"/>
      <c r="B2360" t="s">
        <v>3941</v>
      </c>
      <c r="C2360" t="s">
        <v>836</v>
      </c>
      <c r="D2360" t="s">
        <v>842</v>
      </c>
      <c r="E2360" s="2">
        <v>80088</v>
      </c>
      <c r="F2360" t="s">
        <v>3941</v>
      </c>
    </row>
    <row r="2361" spans="1:5" ht="12.75" hidden="1" outlineLevel="1" collapsed="1">
      <c r="A2361" s="9"/>
      <c r="B2361" t="s">
        <v>3942</v>
      </c>
      <c r="C2361" t="s">
        <v>836</v>
      </c>
      <c r="D2361" t="s">
        <v>839</v>
      </c>
      <c r="E2361" s="2">
        <v>637551</v>
      </c>
    </row>
    <row r="2362" spans="1:5" ht="12.75" hidden="1" outlineLevel="1">
      <c r="A2362" s="9"/>
      <c r="B2362" t="s">
        <v>3943</v>
      </c>
      <c r="C2362" t="s">
        <v>836</v>
      </c>
      <c r="D2362" t="s">
        <v>878</v>
      </c>
      <c r="E2362" s="2">
        <v>18144</v>
      </c>
    </row>
    <row r="2363" spans="1:6" ht="12.75" hidden="1" outlineLevel="1">
      <c r="A2363" s="9"/>
      <c r="B2363" t="s">
        <v>3944</v>
      </c>
      <c r="C2363" t="s">
        <v>836</v>
      </c>
      <c r="D2363" t="s">
        <v>1186</v>
      </c>
      <c r="E2363" s="2">
        <v>1291696</v>
      </c>
      <c r="F2363" t="s">
        <v>3944</v>
      </c>
    </row>
    <row r="2364" spans="1:5" ht="12.75" hidden="1" outlineLevel="1" collapsed="1">
      <c r="A2364" s="9"/>
      <c r="B2364" t="s">
        <v>3945</v>
      </c>
      <c r="C2364" t="s">
        <v>836</v>
      </c>
      <c r="D2364" t="s">
        <v>857</v>
      </c>
      <c r="E2364" s="2">
        <v>20140</v>
      </c>
    </row>
    <row r="2365" spans="1:5" ht="12.75" hidden="1" outlineLevel="1" collapsed="1">
      <c r="A2365" s="9"/>
      <c r="B2365" t="s">
        <v>3946</v>
      </c>
      <c r="C2365" t="s">
        <v>836</v>
      </c>
      <c r="D2365" t="s">
        <v>846</v>
      </c>
      <c r="E2365" s="2">
        <v>6726628</v>
      </c>
    </row>
    <row r="2366" spans="1:6" ht="12.75" hidden="1" outlineLevel="1">
      <c r="A2366" s="9"/>
      <c r="B2366" t="s">
        <v>3947</v>
      </c>
      <c r="C2366" t="s">
        <v>836</v>
      </c>
      <c r="D2366" t="s">
        <v>846</v>
      </c>
      <c r="E2366" s="2">
        <v>4289208</v>
      </c>
      <c r="F2366" t="s">
        <v>3947</v>
      </c>
    </row>
    <row r="2367" spans="1:6" ht="12.75" hidden="1" outlineLevel="1">
      <c r="A2367" s="9"/>
      <c r="B2367" t="s">
        <v>3948</v>
      </c>
      <c r="C2367" t="s">
        <v>836</v>
      </c>
      <c r="D2367" t="s">
        <v>878</v>
      </c>
      <c r="E2367" s="2">
        <v>10010</v>
      </c>
      <c r="F2367" t="s">
        <v>3949</v>
      </c>
    </row>
    <row r="2368" spans="1:6" ht="12.75" hidden="1" outlineLevel="1">
      <c r="A2368" s="9"/>
      <c r="B2368" t="s">
        <v>3950</v>
      </c>
      <c r="C2368" t="s">
        <v>862</v>
      </c>
      <c r="D2368" t="s">
        <v>1251</v>
      </c>
      <c r="E2368" s="2">
        <v>101322</v>
      </c>
      <c r="F2368" t="s">
        <v>3951</v>
      </c>
    </row>
    <row r="2369" spans="1:8" ht="12.75" hidden="1" outlineLevel="1">
      <c r="A2369" s="9"/>
      <c r="B2369" t="s">
        <v>3931</v>
      </c>
      <c r="C2369" t="s">
        <v>862</v>
      </c>
      <c r="D2369" t="s">
        <v>1141</v>
      </c>
      <c r="E2369" s="2">
        <v>5757912</v>
      </c>
      <c r="F2369" t="s">
        <v>3932</v>
      </c>
      <c r="G2369" t="s">
        <v>1782</v>
      </c>
      <c r="H2369" t="s">
        <v>3952</v>
      </c>
    </row>
    <row r="2370" spans="1:7" ht="12.75" hidden="1" outlineLevel="1">
      <c r="A2370" s="9"/>
      <c r="B2370" t="s">
        <v>3953</v>
      </c>
      <c r="C2370" t="s">
        <v>862</v>
      </c>
      <c r="D2370" t="s">
        <v>1017</v>
      </c>
      <c r="E2370" s="2">
        <v>591850</v>
      </c>
      <c r="F2370" t="s">
        <v>3954</v>
      </c>
      <c r="G2370" t="s">
        <v>3940</v>
      </c>
    </row>
    <row r="2371" spans="1:6" ht="12.75" hidden="1" outlineLevel="1">
      <c r="A2371" s="9"/>
      <c r="B2371" t="s">
        <v>3934</v>
      </c>
      <c r="C2371" t="s">
        <v>862</v>
      </c>
      <c r="D2371" t="s">
        <v>842</v>
      </c>
      <c r="E2371" s="2">
        <v>89115</v>
      </c>
      <c r="F2371" t="s">
        <v>3934</v>
      </c>
    </row>
    <row r="2372" spans="1:6" ht="12.75" hidden="1" outlineLevel="1">
      <c r="A2372" s="9"/>
      <c r="B2372" t="s">
        <v>3955</v>
      </c>
      <c r="C2372" t="s">
        <v>862</v>
      </c>
      <c r="D2372" t="s">
        <v>839</v>
      </c>
      <c r="E2372" s="2">
        <v>126140</v>
      </c>
      <c r="F2372" t="s">
        <v>3955</v>
      </c>
    </row>
    <row r="2373" spans="1:6" ht="12.75" hidden="1" outlineLevel="1" collapsed="1">
      <c r="A2373" s="9"/>
      <c r="B2373" t="s">
        <v>3936</v>
      </c>
      <c r="C2373" t="s">
        <v>862</v>
      </c>
      <c r="D2373" t="s">
        <v>842</v>
      </c>
      <c r="E2373" s="2">
        <v>10584</v>
      </c>
      <c r="F2373" t="s">
        <v>3936</v>
      </c>
    </row>
    <row r="2374" spans="1:6" ht="12.75" hidden="1" outlineLevel="1">
      <c r="A2374" s="9"/>
      <c r="B2374" t="s">
        <v>3937</v>
      </c>
      <c r="C2374" t="s">
        <v>862</v>
      </c>
      <c r="D2374" t="s">
        <v>925</v>
      </c>
      <c r="E2374" s="2">
        <v>140</v>
      </c>
      <c r="F2374" t="s">
        <v>3937</v>
      </c>
    </row>
    <row r="2375" spans="1:5" ht="12.75" hidden="1" outlineLevel="1">
      <c r="A2375" s="9"/>
      <c r="B2375" t="s">
        <v>3956</v>
      </c>
      <c r="C2375" t="s">
        <v>862</v>
      </c>
      <c r="D2375" t="s">
        <v>842</v>
      </c>
      <c r="E2375" s="2">
        <v>713592</v>
      </c>
    </row>
    <row r="2376" spans="1:5" ht="12.75" hidden="1" outlineLevel="1" collapsed="1">
      <c r="A2376" s="9"/>
      <c r="B2376" t="s">
        <v>3957</v>
      </c>
      <c r="C2376" t="s">
        <v>862</v>
      </c>
      <c r="D2376" t="s">
        <v>849</v>
      </c>
      <c r="E2376" s="2">
        <v>798970</v>
      </c>
    </row>
    <row r="2377" spans="1:6" ht="12.75" hidden="1" outlineLevel="1">
      <c r="A2377" s="9"/>
      <c r="B2377" t="s">
        <v>3943</v>
      </c>
      <c r="C2377" t="s">
        <v>862</v>
      </c>
      <c r="D2377" t="s">
        <v>842</v>
      </c>
      <c r="E2377" s="2">
        <v>387599</v>
      </c>
      <c r="F2377" t="s">
        <v>3943</v>
      </c>
    </row>
    <row r="2378" spans="1:6" ht="12.75" hidden="1" outlineLevel="1">
      <c r="A2378" s="9"/>
      <c r="B2378" t="s">
        <v>3944</v>
      </c>
      <c r="C2378" t="s">
        <v>862</v>
      </c>
      <c r="D2378" t="s">
        <v>844</v>
      </c>
      <c r="E2378" s="2">
        <v>1881900</v>
      </c>
      <c r="F2378" t="s">
        <v>3944</v>
      </c>
    </row>
    <row r="2379" spans="1:5" ht="12.75" hidden="1" outlineLevel="1" collapsed="1">
      <c r="A2379" s="9"/>
      <c r="B2379" t="s">
        <v>3945</v>
      </c>
      <c r="C2379" t="s">
        <v>862</v>
      </c>
      <c r="D2379" t="s">
        <v>839</v>
      </c>
      <c r="E2379" s="2">
        <v>123816</v>
      </c>
    </row>
    <row r="2380" spans="1:6" ht="12.75" hidden="1" outlineLevel="1">
      <c r="A2380" s="9"/>
      <c r="B2380" t="s">
        <v>3958</v>
      </c>
      <c r="C2380" t="s">
        <v>862</v>
      </c>
      <c r="D2380" t="s">
        <v>842</v>
      </c>
      <c r="E2380" s="2">
        <v>1048278</v>
      </c>
      <c r="F2380" t="s">
        <v>3959</v>
      </c>
    </row>
    <row r="2381" spans="1:6" ht="12.75" hidden="1" outlineLevel="1">
      <c r="A2381" s="9"/>
      <c r="B2381" t="s">
        <v>3960</v>
      </c>
      <c r="C2381" t="s">
        <v>862</v>
      </c>
      <c r="D2381" t="s">
        <v>846</v>
      </c>
      <c r="E2381" s="2">
        <v>1153280</v>
      </c>
      <c r="F2381" t="s">
        <v>3961</v>
      </c>
    </row>
    <row r="2382" spans="1:5" ht="12.75" hidden="1" outlineLevel="1" collapsed="1">
      <c r="A2382" s="9"/>
      <c r="B2382" t="s">
        <v>3946</v>
      </c>
      <c r="C2382" t="s">
        <v>862</v>
      </c>
      <c r="D2382" t="s">
        <v>846</v>
      </c>
      <c r="E2382" s="2">
        <v>3930120</v>
      </c>
    </row>
    <row r="2383" spans="1:5" ht="12.75" hidden="1" outlineLevel="1">
      <c r="A2383" s="9"/>
      <c r="B2383" t="s">
        <v>3948</v>
      </c>
      <c r="C2383" t="s">
        <v>862</v>
      </c>
      <c r="D2383" t="s">
        <v>839</v>
      </c>
      <c r="E2383" s="2">
        <v>87418</v>
      </c>
    </row>
    <row r="2384" spans="1:6" ht="12.75" hidden="1" outlineLevel="1">
      <c r="A2384" s="9"/>
      <c r="B2384" t="s">
        <v>3962</v>
      </c>
      <c r="C2384" t="s">
        <v>862</v>
      </c>
      <c r="D2384" t="s">
        <v>839</v>
      </c>
      <c r="E2384" s="2">
        <v>1497660</v>
      </c>
      <c r="F2384" t="s">
        <v>3963</v>
      </c>
    </row>
    <row r="2385" spans="1:5" ht="12.75" collapsed="1">
      <c r="A2385" s="9" t="s">
        <v>661</v>
      </c>
      <c r="D2385" s="9">
        <f>COUNTA(D2386:D2390)</f>
        <v>5</v>
      </c>
      <c r="E2385" s="10">
        <f>SUM(E2386:E2390)</f>
        <v>32843746</v>
      </c>
    </row>
    <row r="2386" spans="1:11" ht="12.75" hidden="1" outlineLevel="1">
      <c r="A2386" s="9"/>
      <c r="B2386" t="s">
        <v>662</v>
      </c>
      <c r="C2386" t="s">
        <v>836</v>
      </c>
      <c r="D2386" t="s">
        <v>1141</v>
      </c>
      <c r="E2386" s="2">
        <v>5400759</v>
      </c>
      <c r="F2386" t="s">
        <v>663</v>
      </c>
      <c r="G2386" t="s">
        <v>664</v>
      </c>
      <c r="H2386" t="s">
        <v>665</v>
      </c>
      <c r="I2386" t="s">
        <v>666</v>
      </c>
      <c r="J2386" t="s">
        <v>667</v>
      </c>
      <c r="K2386" t="s">
        <v>668</v>
      </c>
    </row>
    <row r="2387" spans="1:7" ht="12.75" hidden="1" outlineLevel="1">
      <c r="A2387" s="9"/>
      <c r="B2387" t="s">
        <v>669</v>
      </c>
      <c r="C2387" t="s">
        <v>862</v>
      </c>
      <c r="D2387" t="s">
        <v>849</v>
      </c>
      <c r="E2387" s="2">
        <v>2813136</v>
      </c>
      <c r="F2387" t="s">
        <v>833</v>
      </c>
      <c r="G2387"/>
    </row>
    <row r="2388" spans="1:7" ht="12.75" hidden="1" outlineLevel="1">
      <c r="A2388" s="9"/>
      <c r="B2388" t="s">
        <v>670</v>
      </c>
      <c r="C2388" t="s">
        <v>862</v>
      </c>
      <c r="D2388" t="s">
        <v>886</v>
      </c>
      <c r="E2388" s="2">
        <v>10758020</v>
      </c>
      <c r="F2388" t="s">
        <v>671</v>
      </c>
      <c r="G2388"/>
    </row>
    <row r="2389" spans="1:9" ht="12.75" hidden="1" outlineLevel="1">
      <c r="A2389" s="9"/>
      <c r="B2389" t="s">
        <v>672</v>
      </c>
      <c r="C2389" t="s">
        <v>862</v>
      </c>
      <c r="D2389" t="s">
        <v>1017</v>
      </c>
      <c r="E2389" s="2">
        <v>4146011</v>
      </c>
      <c r="F2389" t="s">
        <v>673</v>
      </c>
      <c r="G2389" t="s">
        <v>1783</v>
      </c>
      <c r="H2389" t="s">
        <v>674</v>
      </c>
      <c r="I2389" t="s">
        <v>675</v>
      </c>
    </row>
    <row r="2390" spans="1:12" ht="12.75" hidden="1" outlineLevel="1">
      <c r="A2390" s="9"/>
      <c r="B2390" t="s">
        <v>662</v>
      </c>
      <c r="C2390" t="s">
        <v>862</v>
      </c>
      <c r="D2390" t="s">
        <v>1141</v>
      </c>
      <c r="E2390" s="2">
        <v>9725820</v>
      </c>
      <c r="F2390" t="s">
        <v>663</v>
      </c>
      <c r="G2390" t="s">
        <v>665</v>
      </c>
      <c r="H2390" t="s">
        <v>664</v>
      </c>
      <c r="I2390" t="s">
        <v>676</v>
      </c>
      <c r="J2390" t="s">
        <v>3666</v>
      </c>
      <c r="K2390" t="s">
        <v>677</v>
      </c>
      <c r="L2390" t="s">
        <v>668</v>
      </c>
    </row>
    <row r="2391" spans="1:5" ht="12.75" collapsed="1">
      <c r="A2391" s="9" t="s">
        <v>2566</v>
      </c>
      <c r="D2391" s="9">
        <f>COUNTA(D2392:D2409)</f>
        <v>18</v>
      </c>
      <c r="E2391" s="10">
        <f>SUM(E2392:E2409)</f>
        <v>29090036</v>
      </c>
    </row>
    <row r="2392" spans="1:5" ht="12.75" hidden="1" outlineLevel="1">
      <c r="A2392" s="9"/>
      <c r="B2392" t="s">
        <v>2567</v>
      </c>
      <c r="C2392" t="s">
        <v>836</v>
      </c>
      <c r="D2392" t="s">
        <v>985</v>
      </c>
      <c r="E2392" s="2">
        <v>25200</v>
      </c>
    </row>
    <row r="2393" spans="1:5" ht="12.75" hidden="1" outlineLevel="1" collapsed="1">
      <c r="A2393" s="9"/>
      <c r="B2393" t="s">
        <v>2568</v>
      </c>
      <c r="C2393" t="s">
        <v>836</v>
      </c>
      <c r="D2393" t="s">
        <v>842</v>
      </c>
      <c r="E2393" s="2">
        <v>8772</v>
      </c>
    </row>
    <row r="2394" spans="1:6" ht="12.75" hidden="1" outlineLevel="1">
      <c r="A2394" s="9"/>
      <c r="B2394" t="s">
        <v>2569</v>
      </c>
      <c r="C2394" t="s">
        <v>836</v>
      </c>
      <c r="D2394" t="s">
        <v>846</v>
      </c>
      <c r="E2394" s="2">
        <v>1547775</v>
      </c>
      <c r="F2394" t="s">
        <v>2569</v>
      </c>
    </row>
    <row r="2395" spans="1:5" ht="12.75" hidden="1" outlineLevel="1" collapsed="1">
      <c r="A2395" s="9"/>
      <c r="B2395" t="s">
        <v>2570</v>
      </c>
      <c r="C2395" t="s">
        <v>836</v>
      </c>
      <c r="D2395" t="s">
        <v>839</v>
      </c>
      <c r="E2395" s="2">
        <v>810762</v>
      </c>
    </row>
    <row r="2396" spans="1:6" ht="12.75" hidden="1" outlineLevel="1" collapsed="1">
      <c r="A2396" s="9"/>
      <c r="B2396" t="s">
        <v>2571</v>
      </c>
      <c r="C2396" t="s">
        <v>836</v>
      </c>
      <c r="D2396" t="s">
        <v>839</v>
      </c>
      <c r="E2396" s="2">
        <v>66</v>
      </c>
      <c r="F2396" t="s">
        <v>2571</v>
      </c>
    </row>
    <row r="2397" spans="1:6" ht="12.75" hidden="1" outlineLevel="1" collapsed="1">
      <c r="A2397" s="9"/>
      <c r="B2397" t="s">
        <v>2572</v>
      </c>
      <c r="C2397" t="s">
        <v>836</v>
      </c>
      <c r="D2397" t="s">
        <v>1186</v>
      </c>
      <c r="E2397" s="2">
        <v>489984</v>
      </c>
      <c r="F2397" t="s">
        <v>2573</v>
      </c>
    </row>
    <row r="2398" spans="1:6" ht="12.75" hidden="1" outlineLevel="1" collapsed="1">
      <c r="A2398" s="9"/>
      <c r="B2398" t="s">
        <v>2574</v>
      </c>
      <c r="C2398" t="s">
        <v>836</v>
      </c>
      <c r="D2398" t="s">
        <v>842</v>
      </c>
      <c r="E2398" s="2">
        <v>221366</v>
      </c>
      <c r="F2398" t="s">
        <v>2574</v>
      </c>
    </row>
    <row r="2399" spans="1:6" ht="12.75" hidden="1" outlineLevel="1">
      <c r="A2399" s="9"/>
      <c r="B2399" t="s">
        <v>2575</v>
      </c>
      <c r="C2399" t="s">
        <v>836</v>
      </c>
      <c r="D2399" t="s">
        <v>846</v>
      </c>
      <c r="E2399" s="2">
        <v>383130</v>
      </c>
      <c r="F2399" t="s">
        <v>2575</v>
      </c>
    </row>
    <row r="2400" spans="1:5" ht="12.75" hidden="1" outlineLevel="1">
      <c r="A2400" s="9"/>
      <c r="B2400" t="s">
        <v>2576</v>
      </c>
      <c r="C2400" t="s">
        <v>836</v>
      </c>
      <c r="D2400" t="s">
        <v>842</v>
      </c>
      <c r="E2400" s="2">
        <v>838729</v>
      </c>
    </row>
    <row r="2401" spans="1:7" ht="12.75" hidden="1" outlineLevel="1">
      <c r="A2401" s="9"/>
      <c r="B2401" t="s">
        <v>2577</v>
      </c>
      <c r="C2401" t="s">
        <v>836</v>
      </c>
      <c r="D2401" t="s">
        <v>1017</v>
      </c>
      <c r="E2401" s="2">
        <v>14801966</v>
      </c>
      <c r="F2401" t="s">
        <v>2578</v>
      </c>
      <c r="G2401" t="s">
        <v>2579</v>
      </c>
    </row>
    <row r="2402" spans="1:7" ht="12.75" hidden="1" outlineLevel="1">
      <c r="A2402" s="9"/>
      <c r="B2402" t="s">
        <v>2580</v>
      </c>
      <c r="C2402" t="s">
        <v>862</v>
      </c>
      <c r="D2402" t="s">
        <v>886</v>
      </c>
      <c r="E2402" s="2">
        <v>768</v>
      </c>
      <c r="F2402" t="s">
        <v>2581</v>
      </c>
      <c r="G2402"/>
    </row>
    <row r="2403" spans="1:7" ht="12.75" hidden="1" outlineLevel="1" collapsed="1">
      <c r="A2403" s="9"/>
      <c r="B2403" t="s">
        <v>2567</v>
      </c>
      <c r="C2403" t="s">
        <v>862</v>
      </c>
      <c r="D2403" t="s">
        <v>2582</v>
      </c>
      <c r="E2403" s="2">
        <v>4888</v>
      </c>
      <c r="G2403"/>
    </row>
    <row r="2404" spans="1:7" ht="12.75" hidden="1" outlineLevel="1">
      <c r="A2404" s="9"/>
      <c r="B2404" t="s">
        <v>2579</v>
      </c>
      <c r="C2404" t="s">
        <v>862</v>
      </c>
      <c r="D2404" t="s">
        <v>839</v>
      </c>
      <c r="E2404" s="2">
        <v>1010763</v>
      </c>
      <c r="G2404"/>
    </row>
    <row r="2405" spans="1:7" ht="12.75" hidden="1" outlineLevel="1" collapsed="1">
      <c r="A2405" s="9"/>
      <c r="B2405" t="s">
        <v>2583</v>
      </c>
      <c r="C2405" t="s">
        <v>862</v>
      </c>
      <c r="D2405" t="s">
        <v>842</v>
      </c>
      <c r="E2405" s="2">
        <v>122126</v>
      </c>
      <c r="G2405"/>
    </row>
    <row r="2406" spans="1:10" ht="12.75" hidden="1" outlineLevel="1" collapsed="1">
      <c r="A2406" s="9"/>
      <c r="B2406" t="s">
        <v>2584</v>
      </c>
      <c r="C2406" t="s">
        <v>862</v>
      </c>
      <c r="D2406" t="s">
        <v>1017</v>
      </c>
      <c r="E2406" s="2">
        <v>8331312</v>
      </c>
      <c r="F2406" t="s">
        <v>2585</v>
      </c>
      <c r="G2406" t="s">
        <v>1784</v>
      </c>
      <c r="H2406" t="s">
        <v>2569</v>
      </c>
      <c r="I2406" t="s">
        <v>2586</v>
      </c>
      <c r="J2406" t="s">
        <v>2587</v>
      </c>
    </row>
    <row r="2407" spans="1:6" ht="12.75" hidden="1" outlineLevel="1">
      <c r="A2407" s="9"/>
      <c r="B2407" t="s">
        <v>2571</v>
      </c>
      <c r="C2407" t="s">
        <v>862</v>
      </c>
      <c r="D2407" t="s">
        <v>839</v>
      </c>
      <c r="E2407" s="2">
        <v>133</v>
      </c>
      <c r="F2407" t="s">
        <v>2571</v>
      </c>
    </row>
    <row r="2408" spans="1:6" ht="12.75" hidden="1" outlineLevel="1" collapsed="1">
      <c r="A2408" s="9"/>
      <c r="B2408" t="s">
        <v>2578</v>
      </c>
      <c r="C2408" t="s">
        <v>862</v>
      </c>
      <c r="D2408" t="s">
        <v>839</v>
      </c>
      <c r="E2408" s="2">
        <v>19824</v>
      </c>
      <c r="F2408" t="s">
        <v>2578</v>
      </c>
    </row>
    <row r="2409" spans="1:5" ht="12.75" hidden="1" outlineLevel="1">
      <c r="A2409" s="9"/>
      <c r="B2409" t="s">
        <v>2576</v>
      </c>
      <c r="C2409" t="s">
        <v>862</v>
      </c>
      <c r="D2409" t="s">
        <v>842</v>
      </c>
      <c r="E2409" s="2">
        <v>472472</v>
      </c>
    </row>
    <row r="2410" spans="1:5" ht="12.75" collapsed="1">
      <c r="A2410" s="9" t="s">
        <v>2027</v>
      </c>
      <c r="D2410" s="9">
        <f>COUNTA(D2411:D2418)</f>
        <v>8</v>
      </c>
      <c r="E2410" s="10">
        <f>SUM(E2411:E2418)</f>
        <v>24663522</v>
      </c>
    </row>
    <row r="2411" spans="1:5" ht="12.75" hidden="1" outlineLevel="1" collapsed="1">
      <c r="A2411" s="9"/>
      <c r="B2411" t="s">
        <v>2028</v>
      </c>
      <c r="C2411" t="s">
        <v>836</v>
      </c>
      <c r="D2411" t="s">
        <v>839</v>
      </c>
      <c r="E2411" s="2">
        <v>11674302</v>
      </c>
    </row>
    <row r="2412" spans="1:6" ht="12.75" hidden="1" outlineLevel="1">
      <c r="A2412" s="9"/>
      <c r="B2412" t="s">
        <v>2029</v>
      </c>
      <c r="C2412" t="s">
        <v>836</v>
      </c>
      <c r="D2412" t="s">
        <v>842</v>
      </c>
      <c r="E2412" s="2">
        <v>1058616</v>
      </c>
      <c r="F2412" t="s">
        <v>2030</v>
      </c>
    </row>
    <row r="2413" spans="1:5" ht="12.75" hidden="1" outlineLevel="1">
      <c r="A2413" s="9"/>
      <c r="B2413" t="s">
        <v>2031</v>
      </c>
      <c r="C2413" t="s">
        <v>836</v>
      </c>
      <c r="D2413" t="s">
        <v>886</v>
      </c>
      <c r="E2413" s="2">
        <v>1739220</v>
      </c>
    </row>
    <row r="2414" spans="1:5" ht="12.75" hidden="1" outlineLevel="1" collapsed="1">
      <c r="A2414" s="9"/>
      <c r="B2414" t="s">
        <v>2032</v>
      </c>
      <c r="C2414" t="s">
        <v>836</v>
      </c>
      <c r="D2414" t="s">
        <v>956</v>
      </c>
      <c r="E2414" s="2">
        <v>31979</v>
      </c>
    </row>
    <row r="2415" spans="1:5" ht="12.75" hidden="1" outlineLevel="1">
      <c r="A2415" s="9"/>
      <c r="B2415" t="s">
        <v>2028</v>
      </c>
      <c r="C2415" t="s">
        <v>862</v>
      </c>
      <c r="D2415" t="s">
        <v>839</v>
      </c>
      <c r="E2415" s="2">
        <v>6493360</v>
      </c>
    </row>
    <row r="2416" spans="1:6" ht="12.75" hidden="1" outlineLevel="1">
      <c r="A2416" s="9"/>
      <c r="B2416" t="s">
        <v>2029</v>
      </c>
      <c r="C2416" t="s">
        <v>862</v>
      </c>
      <c r="D2416" t="s">
        <v>857</v>
      </c>
      <c r="E2416" s="2">
        <v>2947680</v>
      </c>
      <c r="F2416" t="s">
        <v>2033</v>
      </c>
    </row>
    <row r="2417" spans="1:6" ht="12.75" hidden="1" outlineLevel="1" collapsed="1">
      <c r="A2417" s="9"/>
      <c r="B2417" t="s">
        <v>2034</v>
      </c>
      <c r="C2417" t="s">
        <v>862</v>
      </c>
      <c r="D2417" t="s">
        <v>901</v>
      </c>
      <c r="E2417" s="2">
        <v>277623</v>
      </c>
      <c r="F2417" t="s">
        <v>2034</v>
      </c>
    </row>
    <row r="2418" spans="1:5" ht="12.75" hidden="1" outlineLevel="1" collapsed="1">
      <c r="A2418" s="9"/>
      <c r="B2418" t="s">
        <v>2032</v>
      </c>
      <c r="C2418" t="s">
        <v>862</v>
      </c>
      <c r="D2418" t="s">
        <v>956</v>
      </c>
      <c r="E2418" s="2">
        <v>440742</v>
      </c>
    </row>
    <row r="2419" spans="1:5" ht="12.75" collapsed="1">
      <c r="A2419" s="9" t="s">
        <v>3187</v>
      </c>
      <c r="D2419" s="9">
        <f>COUNTA(D2420:D2431)</f>
        <v>12</v>
      </c>
      <c r="E2419" s="10">
        <f>SUM(E2420:E2431)</f>
        <v>23765853</v>
      </c>
    </row>
    <row r="2420" spans="1:6" ht="12.75" hidden="1" outlineLevel="1" collapsed="1">
      <c r="A2420" s="9"/>
      <c r="B2420" t="s">
        <v>3188</v>
      </c>
      <c r="C2420" t="s">
        <v>836</v>
      </c>
      <c r="D2420" t="s">
        <v>839</v>
      </c>
      <c r="E2420" s="2">
        <v>1971944</v>
      </c>
      <c r="F2420" t="s">
        <v>3188</v>
      </c>
    </row>
    <row r="2421" spans="1:6" ht="12.75" hidden="1" outlineLevel="1" collapsed="1">
      <c r="A2421" s="9"/>
      <c r="B2421" t="s">
        <v>3189</v>
      </c>
      <c r="C2421" t="s">
        <v>836</v>
      </c>
      <c r="D2421" t="s">
        <v>846</v>
      </c>
      <c r="E2421" s="2">
        <v>642798</v>
      </c>
      <c r="F2421" t="s">
        <v>3189</v>
      </c>
    </row>
    <row r="2422" spans="1:6" ht="12.75" hidden="1" outlineLevel="1" collapsed="1">
      <c r="A2422" s="9"/>
      <c r="B2422" t="s">
        <v>3190</v>
      </c>
      <c r="C2422" t="s">
        <v>836</v>
      </c>
      <c r="D2422" t="s">
        <v>956</v>
      </c>
      <c r="E2422" s="2">
        <v>59360</v>
      </c>
      <c r="F2422" t="s">
        <v>3190</v>
      </c>
    </row>
    <row r="2423" spans="1:6" ht="12.75" hidden="1" outlineLevel="1" collapsed="1">
      <c r="A2423" s="9"/>
      <c r="B2423" t="s">
        <v>3191</v>
      </c>
      <c r="C2423" t="s">
        <v>836</v>
      </c>
      <c r="D2423" t="s">
        <v>849</v>
      </c>
      <c r="E2423" s="2">
        <v>640683</v>
      </c>
      <c r="F2423" t="s">
        <v>3191</v>
      </c>
    </row>
    <row r="2424" spans="1:6" ht="12.75" hidden="1" outlineLevel="1">
      <c r="A2424" s="9"/>
      <c r="B2424" t="s">
        <v>3192</v>
      </c>
      <c r="C2424" t="s">
        <v>836</v>
      </c>
      <c r="D2424" t="s">
        <v>842</v>
      </c>
      <c r="E2424" s="2">
        <v>610218</v>
      </c>
      <c r="F2424" t="s">
        <v>3193</v>
      </c>
    </row>
    <row r="2425" spans="1:6" ht="12.75" hidden="1" outlineLevel="1" collapsed="1">
      <c r="A2425" s="9"/>
      <c r="B2425" t="s">
        <v>3194</v>
      </c>
      <c r="C2425" t="s">
        <v>836</v>
      </c>
      <c r="D2425" t="s">
        <v>839</v>
      </c>
      <c r="E2425" s="2">
        <v>8397108</v>
      </c>
      <c r="F2425" t="s">
        <v>3195</v>
      </c>
    </row>
    <row r="2426" spans="1:6" ht="12.75" hidden="1" outlineLevel="1">
      <c r="A2426" s="9"/>
      <c r="B2426" t="s">
        <v>3196</v>
      </c>
      <c r="C2426" t="s">
        <v>862</v>
      </c>
      <c r="D2426" t="s">
        <v>842</v>
      </c>
      <c r="E2426" s="2">
        <v>223025</v>
      </c>
      <c r="F2426" t="s">
        <v>3196</v>
      </c>
    </row>
    <row r="2427" spans="1:6" ht="12.75" hidden="1" outlineLevel="1" collapsed="1">
      <c r="A2427" s="9"/>
      <c r="B2427" t="s">
        <v>3188</v>
      </c>
      <c r="C2427" t="s">
        <v>862</v>
      </c>
      <c r="D2427" t="s">
        <v>839</v>
      </c>
      <c r="E2427" s="2">
        <v>1188768</v>
      </c>
      <c r="F2427" t="s">
        <v>3188</v>
      </c>
    </row>
    <row r="2428" spans="1:6" ht="12.75" hidden="1" outlineLevel="1">
      <c r="A2428" s="9"/>
      <c r="B2428" t="s">
        <v>3197</v>
      </c>
      <c r="C2428" t="s">
        <v>862</v>
      </c>
      <c r="D2428" t="s">
        <v>878</v>
      </c>
      <c r="E2428" s="2">
        <v>192660</v>
      </c>
      <c r="F2428" t="s">
        <v>3197</v>
      </c>
    </row>
    <row r="2429" spans="1:6" ht="12.75" hidden="1" outlineLevel="1">
      <c r="A2429" s="9"/>
      <c r="B2429" t="s">
        <v>3189</v>
      </c>
      <c r="C2429" t="s">
        <v>862</v>
      </c>
      <c r="D2429" t="s">
        <v>846</v>
      </c>
      <c r="E2429" s="2">
        <v>388225</v>
      </c>
      <c r="F2429" t="s">
        <v>3189</v>
      </c>
    </row>
    <row r="2430" spans="1:8" ht="12.75" hidden="1" outlineLevel="1" collapsed="1">
      <c r="A2430" s="9"/>
      <c r="B2430" t="s">
        <v>3198</v>
      </c>
      <c r="C2430" t="s">
        <v>862</v>
      </c>
      <c r="D2430" t="s">
        <v>1070</v>
      </c>
      <c r="E2430" s="2">
        <v>4803284</v>
      </c>
      <c r="F2430" t="s">
        <v>3199</v>
      </c>
      <c r="G2430" t="s">
        <v>3195</v>
      </c>
      <c r="H2430" t="s">
        <v>3200</v>
      </c>
    </row>
    <row r="2431" spans="1:9" ht="12.75" hidden="1" outlineLevel="1" collapsed="1">
      <c r="A2431" s="9"/>
      <c r="B2431" t="s">
        <v>3201</v>
      </c>
      <c r="C2431" t="s">
        <v>862</v>
      </c>
      <c r="D2431" t="s">
        <v>1070</v>
      </c>
      <c r="E2431" s="2">
        <v>4647780</v>
      </c>
      <c r="F2431" t="s">
        <v>3202</v>
      </c>
      <c r="G2431" t="s">
        <v>1785</v>
      </c>
      <c r="H2431" t="s">
        <v>3203</v>
      </c>
      <c r="I2431" t="s">
        <v>3201</v>
      </c>
    </row>
    <row r="2432" spans="1:5" ht="12.75" collapsed="1">
      <c r="A2432" s="9" t="s">
        <v>3964</v>
      </c>
      <c r="D2432" s="9">
        <f>COUNTA(D2433:D2443)</f>
        <v>11</v>
      </c>
      <c r="E2432" s="10">
        <f>SUM(E2433:E2443)</f>
        <v>22036471</v>
      </c>
    </row>
    <row r="2433" spans="1:5" ht="12.75" hidden="1" outlineLevel="1" collapsed="1">
      <c r="A2433" s="9"/>
      <c r="B2433" t="s">
        <v>3965</v>
      </c>
      <c r="C2433" t="s">
        <v>836</v>
      </c>
      <c r="D2433" t="s">
        <v>839</v>
      </c>
      <c r="E2433" s="2">
        <v>1098690</v>
      </c>
    </row>
    <row r="2434" spans="1:5" ht="12.75" hidden="1" outlineLevel="1">
      <c r="A2434" s="9"/>
      <c r="B2434" t="s">
        <v>3966</v>
      </c>
      <c r="C2434" t="s">
        <v>836</v>
      </c>
      <c r="D2434" t="s">
        <v>839</v>
      </c>
      <c r="E2434" s="2">
        <v>254904</v>
      </c>
    </row>
    <row r="2435" spans="1:5" ht="12.75" hidden="1" outlineLevel="1">
      <c r="A2435" s="9"/>
      <c r="B2435" t="s">
        <v>3967</v>
      </c>
      <c r="C2435" t="s">
        <v>836</v>
      </c>
      <c r="D2435" t="s">
        <v>881</v>
      </c>
      <c r="E2435" s="2">
        <v>7567</v>
      </c>
    </row>
    <row r="2436" spans="1:5" ht="12.75" hidden="1" outlineLevel="1" collapsed="1">
      <c r="A2436" s="9"/>
      <c r="B2436" t="s">
        <v>3968</v>
      </c>
      <c r="C2436" t="s">
        <v>836</v>
      </c>
      <c r="D2436" t="s">
        <v>839</v>
      </c>
      <c r="E2436" s="2">
        <v>482360</v>
      </c>
    </row>
    <row r="2437" spans="1:8" ht="12.75" hidden="1" outlineLevel="1" collapsed="1">
      <c r="A2437" s="9"/>
      <c r="B2437" t="s">
        <v>3969</v>
      </c>
      <c r="C2437" t="s">
        <v>836</v>
      </c>
      <c r="D2437" t="s">
        <v>1017</v>
      </c>
      <c r="E2437" s="2">
        <v>1650384</v>
      </c>
      <c r="F2437" t="s">
        <v>3969</v>
      </c>
      <c r="G2437" t="s">
        <v>1786</v>
      </c>
      <c r="H2437" t="s">
        <v>3970</v>
      </c>
    </row>
    <row r="2438" spans="1:6" ht="12.75" hidden="1" outlineLevel="1" collapsed="1">
      <c r="A2438" s="9"/>
      <c r="B2438" t="s">
        <v>3971</v>
      </c>
      <c r="C2438" t="s">
        <v>836</v>
      </c>
      <c r="D2438" t="s">
        <v>844</v>
      </c>
      <c r="E2438" s="2">
        <v>8271768</v>
      </c>
      <c r="F2438" t="s">
        <v>3972</v>
      </c>
    </row>
    <row r="2439" spans="1:6" ht="12.75" hidden="1" outlineLevel="1" collapsed="1">
      <c r="A2439" s="9"/>
      <c r="B2439" t="s">
        <v>3973</v>
      </c>
      <c r="C2439" t="s">
        <v>836</v>
      </c>
      <c r="D2439" t="s">
        <v>846</v>
      </c>
      <c r="E2439" s="2">
        <v>6742268</v>
      </c>
      <c r="F2439" t="s">
        <v>3974</v>
      </c>
    </row>
    <row r="2440" spans="1:5" ht="12.75" hidden="1" outlineLevel="1">
      <c r="A2440" s="9"/>
      <c r="B2440" t="s">
        <v>3975</v>
      </c>
      <c r="C2440" t="s">
        <v>862</v>
      </c>
      <c r="D2440" t="s">
        <v>1186</v>
      </c>
      <c r="E2440" s="2">
        <v>1433964</v>
      </c>
    </row>
    <row r="2441" spans="1:6" ht="12.75" hidden="1" outlineLevel="1">
      <c r="A2441" s="9"/>
      <c r="B2441" t="s">
        <v>3966</v>
      </c>
      <c r="C2441" t="s">
        <v>862</v>
      </c>
      <c r="D2441" t="s">
        <v>839</v>
      </c>
      <c r="E2441" s="2">
        <v>77418</v>
      </c>
      <c r="F2441" t="s">
        <v>3966</v>
      </c>
    </row>
    <row r="2442" spans="1:5" ht="12.75" hidden="1" outlineLevel="1">
      <c r="A2442" s="9"/>
      <c r="B2442" t="s">
        <v>3967</v>
      </c>
      <c r="C2442" t="s">
        <v>862</v>
      </c>
      <c r="D2442" t="s">
        <v>849</v>
      </c>
      <c r="E2442" s="2">
        <v>65184</v>
      </c>
    </row>
    <row r="2443" spans="1:6" ht="12.75" hidden="1" outlineLevel="1" collapsed="1">
      <c r="A2443" s="9"/>
      <c r="B2443" t="s">
        <v>3971</v>
      </c>
      <c r="C2443" t="s">
        <v>862</v>
      </c>
      <c r="D2443" t="s">
        <v>941</v>
      </c>
      <c r="E2443" s="2">
        <v>1951964</v>
      </c>
      <c r="F2443" t="s">
        <v>3972</v>
      </c>
    </row>
    <row r="2444" spans="1:5" ht="12.75" collapsed="1">
      <c r="A2444" s="9" t="s">
        <v>3218</v>
      </c>
      <c r="D2444" s="9">
        <f>COUNTA(D2445:D2461)</f>
        <v>17</v>
      </c>
      <c r="E2444" s="10">
        <f>SUM(E2445:E2461)</f>
        <v>20274696</v>
      </c>
    </row>
    <row r="2445" spans="1:6" ht="12.75" hidden="1" outlineLevel="1" collapsed="1">
      <c r="A2445" s="9"/>
      <c r="B2445" t="s">
        <v>3219</v>
      </c>
      <c r="C2445" t="s">
        <v>836</v>
      </c>
      <c r="D2445" t="s">
        <v>842</v>
      </c>
      <c r="E2445" s="2">
        <v>400520</v>
      </c>
      <c r="F2445" t="s">
        <v>3219</v>
      </c>
    </row>
    <row r="2446" spans="1:6" ht="12.75" hidden="1" outlineLevel="1" collapsed="1">
      <c r="A2446" s="9"/>
      <c r="B2446" t="s">
        <v>3220</v>
      </c>
      <c r="C2446" t="s">
        <v>836</v>
      </c>
      <c r="D2446" t="s">
        <v>846</v>
      </c>
      <c r="E2446" s="2">
        <v>354585</v>
      </c>
      <c r="F2446" t="s">
        <v>3220</v>
      </c>
    </row>
    <row r="2447" spans="1:6" ht="12.75" hidden="1" outlineLevel="1">
      <c r="A2447" s="9"/>
      <c r="B2447" t="s">
        <v>3221</v>
      </c>
      <c r="C2447" t="s">
        <v>836</v>
      </c>
      <c r="D2447" t="s">
        <v>854</v>
      </c>
      <c r="E2447" s="2">
        <v>140805</v>
      </c>
      <c r="F2447" t="s">
        <v>3221</v>
      </c>
    </row>
    <row r="2448" spans="1:6" ht="12.75" hidden="1" outlineLevel="1">
      <c r="A2448" s="9"/>
      <c r="B2448" t="s">
        <v>3222</v>
      </c>
      <c r="C2448" t="s">
        <v>836</v>
      </c>
      <c r="D2448" t="s">
        <v>854</v>
      </c>
      <c r="E2448" s="2">
        <v>70810</v>
      </c>
      <c r="F2448" t="s">
        <v>3222</v>
      </c>
    </row>
    <row r="2449" spans="1:6" ht="12.75" hidden="1" outlineLevel="1" collapsed="1">
      <c r="A2449" s="9"/>
      <c r="B2449" t="s">
        <v>3223</v>
      </c>
      <c r="C2449" t="s">
        <v>836</v>
      </c>
      <c r="D2449" t="s">
        <v>1213</v>
      </c>
      <c r="E2449" s="2">
        <v>822464</v>
      </c>
      <c r="F2449" t="s">
        <v>3224</v>
      </c>
    </row>
    <row r="2450" spans="1:6" ht="12.75" hidden="1" outlineLevel="1" collapsed="1">
      <c r="A2450" s="9"/>
      <c r="B2450" t="s">
        <v>3225</v>
      </c>
      <c r="C2450" t="s">
        <v>836</v>
      </c>
      <c r="D2450" t="s">
        <v>955</v>
      </c>
      <c r="E2450" s="2">
        <v>3015375</v>
      </c>
      <c r="F2450" t="s">
        <v>3225</v>
      </c>
    </row>
    <row r="2451" spans="1:6" ht="12.75" hidden="1" outlineLevel="1" collapsed="1">
      <c r="A2451" s="9"/>
      <c r="B2451" t="s">
        <v>3226</v>
      </c>
      <c r="C2451" t="s">
        <v>836</v>
      </c>
      <c r="D2451" t="s">
        <v>846</v>
      </c>
      <c r="E2451" s="2">
        <v>4114572</v>
      </c>
      <c r="F2451" t="s">
        <v>3227</v>
      </c>
    </row>
    <row r="2452" spans="1:6" ht="12.75" hidden="1" outlineLevel="1">
      <c r="A2452" s="9"/>
      <c r="B2452" t="s">
        <v>3228</v>
      </c>
      <c r="C2452" t="s">
        <v>836</v>
      </c>
      <c r="D2452" t="s">
        <v>857</v>
      </c>
      <c r="E2452" s="2">
        <v>2542869</v>
      </c>
      <c r="F2452" t="s">
        <v>3229</v>
      </c>
    </row>
    <row r="2453" spans="1:6" ht="12.75" hidden="1" outlineLevel="1">
      <c r="A2453" s="9"/>
      <c r="B2453" t="s">
        <v>3230</v>
      </c>
      <c r="C2453" t="s">
        <v>836</v>
      </c>
      <c r="D2453" t="s">
        <v>857</v>
      </c>
      <c r="E2453" s="2">
        <v>9352</v>
      </c>
      <c r="F2453" t="s">
        <v>3230</v>
      </c>
    </row>
    <row r="2454" spans="1:6" ht="12.75" hidden="1" outlineLevel="1">
      <c r="A2454" s="9"/>
      <c r="B2454" t="s">
        <v>3231</v>
      </c>
      <c r="C2454" t="s">
        <v>836</v>
      </c>
      <c r="D2454" t="s">
        <v>941</v>
      </c>
      <c r="E2454" s="2">
        <v>4275</v>
      </c>
      <c r="F2454" t="s">
        <v>3231</v>
      </c>
    </row>
    <row r="2455" spans="1:6" ht="12.75" hidden="1" outlineLevel="1" collapsed="1">
      <c r="A2455" s="9"/>
      <c r="B2455" t="s">
        <v>3232</v>
      </c>
      <c r="C2455" t="s">
        <v>836</v>
      </c>
      <c r="D2455" t="s">
        <v>857</v>
      </c>
      <c r="E2455" s="2">
        <v>22968</v>
      </c>
      <c r="F2455" t="s">
        <v>3232</v>
      </c>
    </row>
    <row r="2456" spans="1:6" ht="12.75" hidden="1" outlineLevel="1">
      <c r="A2456" s="9"/>
      <c r="B2456" t="s">
        <v>2666</v>
      </c>
      <c r="C2456" t="s">
        <v>836</v>
      </c>
      <c r="D2456" t="s">
        <v>846</v>
      </c>
      <c r="E2456" s="2">
        <v>4026610</v>
      </c>
      <c r="F2456" t="s">
        <v>2666</v>
      </c>
    </row>
    <row r="2457" spans="1:6" ht="12.75" hidden="1" outlineLevel="1" collapsed="1">
      <c r="A2457" s="9"/>
      <c r="B2457" t="s">
        <v>3233</v>
      </c>
      <c r="C2457" t="s">
        <v>836</v>
      </c>
      <c r="D2457" t="s">
        <v>1251</v>
      </c>
      <c r="E2457" s="2">
        <v>1276941</v>
      </c>
      <c r="F2457" t="s">
        <v>3233</v>
      </c>
    </row>
    <row r="2458" spans="1:6" ht="12.75" hidden="1" outlineLevel="1">
      <c r="A2458" s="9"/>
      <c r="B2458" t="s">
        <v>3234</v>
      </c>
      <c r="C2458" t="s">
        <v>836</v>
      </c>
      <c r="D2458" t="s">
        <v>842</v>
      </c>
      <c r="E2458" s="2">
        <v>33600</v>
      </c>
      <c r="F2458" t="s">
        <v>3234</v>
      </c>
    </row>
    <row r="2459" spans="1:6" ht="12.75" hidden="1" outlineLevel="1" collapsed="1">
      <c r="A2459" s="9"/>
      <c r="B2459" t="s">
        <v>3235</v>
      </c>
      <c r="C2459" t="s">
        <v>836</v>
      </c>
      <c r="D2459" t="s">
        <v>956</v>
      </c>
      <c r="E2459" s="2">
        <v>3155178</v>
      </c>
      <c r="F2459" t="s">
        <v>3236</v>
      </c>
    </row>
    <row r="2460" spans="1:6" ht="12.75" hidden="1" outlineLevel="1">
      <c r="A2460" s="9"/>
      <c r="B2460" t="s">
        <v>3225</v>
      </c>
      <c r="C2460" t="s">
        <v>862</v>
      </c>
      <c r="D2460" t="s">
        <v>857</v>
      </c>
      <c r="E2460" s="2">
        <v>272460</v>
      </c>
      <c r="F2460" t="s">
        <v>3225</v>
      </c>
    </row>
    <row r="2461" spans="1:6" ht="12.75" hidden="1" outlineLevel="1" collapsed="1">
      <c r="A2461" s="9"/>
      <c r="B2461" t="s">
        <v>3237</v>
      </c>
      <c r="C2461" t="s">
        <v>862</v>
      </c>
      <c r="D2461" t="s">
        <v>1251</v>
      </c>
      <c r="E2461" s="2">
        <v>11312</v>
      </c>
      <c r="F2461" t="s">
        <v>3237</v>
      </c>
    </row>
    <row r="2462" spans="1:5" ht="12.75" collapsed="1">
      <c r="A2462" s="9" t="s">
        <v>3913</v>
      </c>
      <c r="D2462" s="9">
        <f>COUNTA(D2463:D2471)</f>
        <v>9</v>
      </c>
      <c r="E2462" s="10">
        <f>SUM(E2463:E2471)</f>
        <v>19445456</v>
      </c>
    </row>
    <row r="2463" spans="1:6" ht="12.75" hidden="1" outlineLevel="1">
      <c r="A2463" s="9"/>
      <c r="B2463" t="s">
        <v>3914</v>
      </c>
      <c r="C2463" t="s">
        <v>836</v>
      </c>
      <c r="D2463" t="s">
        <v>842</v>
      </c>
      <c r="E2463" s="2">
        <v>162134</v>
      </c>
      <c r="F2463" t="s">
        <v>3914</v>
      </c>
    </row>
    <row r="2464" spans="1:6" ht="12.75" hidden="1" outlineLevel="1" collapsed="1">
      <c r="A2464" s="9"/>
      <c r="B2464" t="s">
        <v>3915</v>
      </c>
      <c r="C2464" t="s">
        <v>836</v>
      </c>
      <c r="D2464" t="s">
        <v>839</v>
      </c>
      <c r="E2464" s="2">
        <v>723667</v>
      </c>
      <c r="F2464" t="s">
        <v>3915</v>
      </c>
    </row>
    <row r="2465" spans="1:7" ht="12.75" hidden="1" outlineLevel="1">
      <c r="A2465" s="9"/>
      <c r="B2465" t="s">
        <v>3916</v>
      </c>
      <c r="C2465" t="s">
        <v>836</v>
      </c>
      <c r="D2465" t="s">
        <v>1141</v>
      </c>
      <c r="E2465" s="2">
        <v>1217958</v>
      </c>
      <c r="F2465" t="s">
        <v>3917</v>
      </c>
      <c r="G2465" t="s">
        <v>1787</v>
      </c>
    </row>
    <row r="2466" spans="1:7" ht="12.75" hidden="1" outlineLevel="1">
      <c r="A2466" s="9"/>
      <c r="B2466" t="s">
        <v>3918</v>
      </c>
      <c r="C2466" t="s">
        <v>836</v>
      </c>
      <c r="D2466" t="s">
        <v>1017</v>
      </c>
      <c r="E2466" s="2">
        <v>7687806</v>
      </c>
      <c r="F2466" t="s">
        <v>3919</v>
      </c>
      <c r="G2466" t="s">
        <v>3920</v>
      </c>
    </row>
    <row r="2467" spans="1:7" ht="12.75" hidden="1" outlineLevel="1">
      <c r="A2467" s="9"/>
      <c r="B2467" t="s">
        <v>3915</v>
      </c>
      <c r="C2467" t="s">
        <v>862</v>
      </c>
      <c r="D2467" t="s">
        <v>881</v>
      </c>
      <c r="E2467" s="2">
        <v>23443</v>
      </c>
      <c r="F2467" t="s">
        <v>3915</v>
      </c>
      <c r="G2467"/>
    </row>
    <row r="2468" spans="1:7" ht="12.75" hidden="1" outlineLevel="1" collapsed="1">
      <c r="A2468" s="9"/>
      <c r="B2468" t="s">
        <v>3921</v>
      </c>
      <c r="C2468" t="s">
        <v>862</v>
      </c>
      <c r="D2468" t="s">
        <v>886</v>
      </c>
      <c r="E2468" s="2">
        <v>1500128</v>
      </c>
      <c r="F2468" t="s">
        <v>3920</v>
      </c>
      <c r="G2468"/>
    </row>
    <row r="2469" spans="1:8" ht="12.75" hidden="1" outlineLevel="1">
      <c r="A2469" s="9"/>
      <c r="B2469" t="s">
        <v>3922</v>
      </c>
      <c r="C2469" t="s">
        <v>862</v>
      </c>
      <c r="D2469" t="s">
        <v>1141</v>
      </c>
      <c r="E2469" s="2">
        <v>5811750</v>
      </c>
      <c r="F2469" t="s">
        <v>3923</v>
      </c>
      <c r="G2469" t="s">
        <v>1788</v>
      </c>
      <c r="H2469" t="s">
        <v>3924</v>
      </c>
    </row>
    <row r="2470" spans="1:6" ht="12.75" hidden="1" outlineLevel="1" collapsed="1">
      <c r="A2470" s="9"/>
      <c r="B2470" t="s">
        <v>3916</v>
      </c>
      <c r="C2470" t="s">
        <v>862</v>
      </c>
      <c r="D2470" t="s">
        <v>846</v>
      </c>
      <c r="E2470" s="2">
        <v>1470530</v>
      </c>
      <c r="F2470" t="s">
        <v>3917</v>
      </c>
    </row>
    <row r="2471" spans="1:6" ht="12.75" hidden="1" outlineLevel="1">
      <c r="A2471" s="9"/>
      <c r="B2471" t="s">
        <v>3918</v>
      </c>
      <c r="C2471" t="s">
        <v>862</v>
      </c>
      <c r="D2471" t="s">
        <v>844</v>
      </c>
      <c r="E2471" s="2">
        <v>848040</v>
      </c>
      <c r="F2471" t="s">
        <v>3925</v>
      </c>
    </row>
    <row r="2472" spans="1:5" ht="12.75" collapsed="1">
      <c r="A2472" s="9" t="s">
        <v>756</v>
      </c>
      <c r="D2472" s="9">
        <f>COUNTA(D2473:D2490)</f>
        <v>18</v>
      </c>
      <c r="E2472" s="10">
        <f>SUM(E2473:E2490)</f>
        <v>19239437</v>
      </c>
    </row>
    <row r="2473" spans="1:10" ht="12.75" hidden="1" outlineLevel="1">
      <c r="A2473" s="9"/>
      <c r="B2473" t="s">
        <v>757</v>
      </c>
      <c r="C2473" t="s">
        <v>836</v>
      </c>
      <c r="D2473" t="s">
        <v>1017</v>
      </c>
      <c r="E2473" s="2">
        <v>5270616</v>
      </c>
      <c r="F2473" t="s">
        <v>758</v>
      </c>
      <c r="G2473" t="s">
        <v>1789</v>
      </c>
      <c r="H2473" t="s">
        <v>759</v>
      </c>
      <c r="I2473" t="s">
        <v>760</v>
      </c>
      <c r="J2473" t="s">
        <v>761</v>
      </c>
    </row>
    <row r="2474" spans="1:7" ht="12.75" hidden="1" outlineLevel="1">
      <c r="A2474" s="9"/>
      <c r="B2474" t="s">
        <v>762</v>
      </c>
      <c r="C2474" t="s">
        <v>836</v>
      </c>
      <c r="D2474" t="s">
        <v>1257</v>
      </c>
      <c r="E2474" s="2">
        <v>76960</v>
      </c>
      <c r="G2474"/>
    </row>
    <row r="2475" spans="1:7" ht="12.75" hidden="1" outlineLevel="1">
      <c r="A2475" s="9"/>
      <c r="B2475" t="s">
        <v>763</v>
      </c>
      <c r="C2475" t="s">
        <v>836</v>
      </c>
      <c r="D2475" t="s">
        <v>956</v>
      </c>
      <c r="E2475" s="2">
        <v>243005</v>
      </c>
      <c r="F2475" t="s">
        <v>763</v>
      </c>
      <c r="G2475"/>
    </row>
    <row r="2476" spans="1:7" ht="12.75" hidden="1" outlineLevel="1">
      <c r="A2476" s="9"/>
      <c r="B2476" t="s">
        <v>764</v>
      </c>
      <c r="C2476" t="s">
        <v>836</v>
      </c>
      <c r="D2476" t="s">
        <v>849</v>
      </c>
      <c r="E2476" s="2">
        <v>198453</v>
      </c>
      <c r="F2476" t="s">
        <v>764</v>
      </c>
      <c r="G2476"/>
    </row>
    <row r="2477" spans="1:7" ht="12.75" hidden="1" outlineLevel="1">
      <c r="A2477" s="9"/>
      <c r="B2477" t="s">
        <v>765</v>
      </c>
      <c r="C2477" t="s">
        <v>836</v>
      </c>
      <c r="D2477" t="s">
        <v>842</v>
      </c>
      <c r="E2477" s="2">
        <v>867790</v>
      </c>
      <c r="F2477" t="s">
        <v>765</v>
      </c>
      <c r="G2477"/>
    </row>
    <row r="2478" spans="1:7" ht="12.75" hidden="1" outlineLevel="1">
      <c r="A2478" s="9"/>
      <c r="B2478" t="s">
        <v>766</v>
      </c>
      <c r="C2478" t="s">
        <v>836</v>
      </c>
      <c r="D2478" t="s">
        <v>854</v>
      </c>
      <c r="E2478" s="2">
        <v>1160</v>
      </c>
      <c r="F2478" t="s">
        <v>767</v>
      </c>
      <c r="G2478"/>
    </row>
    <row r="2479" spans="1:7" ht="12.75" hidden="1" outlineLevel="1">
      <c r="A2479" s="9"/>
      <c r="B2479" t="s">
        <v>757</v>
      </c>
      <c r="C2479" t="s">
        <v>862</v>
      </c>
      <c r="D2479" t="s">
        <v>886</v>
      </c>
      <c r="E2479" s="2">
        <v>4036702</v>
      </c>
      <c r="F2479" t="s">
        <v>768</v>
      </c>
      <c r="G2479"/>
    </row>
    <row r="2480" spans="1:7" ht="12.75" hidden="1" outlineLevel="1">
      <c r="A2480" s="9"/>
      <c r="B2480" t="s">
        <v>769</v>
      </c>
      <c r="C2480" t="s">
        <v>862</v>
      </c>
      <c r="D2480" t="s">
        <v>901</v>
      </c>
      <c r="E2480" s="2">
        <v>570778</v>
      </c>
      <c r="G2480"/>
    </row>
    <row r="2481" spans="1:7" ht="12.75" hidden="1" outlineLevel="1">
      <c r="A2481" s="9"/>
      <c r="B2481" t="s">
        <v>2941</v>
      </c>
      <c r="C2481" t="s">
        <v>862</v>
      </c>
      <c r="D2481" t="s">
        <v>881</v>
      </c>
      <c r="E2481" s="2">
        <v>908600</v>
      </c>
      <c r="F2481" t="s">
        <v>2941</v>
      </c>
      <c r="G2481"/>
    </row>
    <row r="2482" spans="1:9" ht="12.75" hidden="1" outlineLevel="1">
      <c r="A2482" s="9"/>
      <c r="B2482" t="s">
        <v>770</v>
      </c>
      <c r="C2482" t="s">
        <v>862</v>
      </c>
      <c r="D2482" t="s">
        <v>1017</v>
      </c>
      <c r="E2482" s="2">
        <v>3447000</v>
      </c>
      <c r="F2482" t="s">
        <v>771</v>
      </c>
      <c r="G2482" t="s">
        <v>1790</v>
      </c>
      <c r="H2482" t="s">
        <v>772</v>
      </c>
      <c r="I2482" t="s">
        <v>773</v>
      </c>
    </row>
    <row r="2483" spans="1:6" ht="12.75" hidden="1" outlineLevel="1">
      <c r="A2483" s="9"/>
      <c r="B2483" t="s">
        <v>764</v>
      </c>
      <c r="C2483" t="s">
        <v>862</v>
      </c>
      <c r="D2483" t="s">
        <v>925</v>
      </c>
      <c r="E2483" s="2">
        <v>427128</v>
      </c>
      <c r="F2483" t="s">
        <v>764</v>
      </c>
    </row>
    <row r="2484" spans="1:6" ht="12.75" hidden="1" outlineLevel="1">
      <c r="A2484" s="9"/>
      <c r="B2484" t="s">
        <v>774</v>
      </c>
      <c r="C2484" t="s">
        <v>862</v>
      </c>
      <c r="D2484" t="s">
        <v>857</v>
      </c>
      <c r="E2484" s="2">
        <v>170970</v>
      </c>
      <c r="F2484" t="s">
        <v>775</v>
      </c>
    </row>
    <row r="2485" spans="1:6" ht="12.75" hidden="1" outlineLevel="1">
      <c r="A2485" s="9"/>
      <c r="B2485" t="s">
        <v>776</v>
      </c>
      <c r="C2485" t="s">
        <v>862</v>
      </c>
      <c r="D2485" t="s">
        <v>941</v>
      </c>
      <c r="E2485" s="2">
        <v>156288</v>
      </c>
      <c r="F2485" t="s">
        <v>776</v>
      </c>
    </row>
    <row r="2486" spans="1:6" ht="12.75" hidden="1" outlineLevel="1">
      <c r="A2486" s="9"/>
      <c r="B2486" t="s">
        <v>765</v>
      </c>
      <c r="C2486" t="s">
        <v>862</v>
      </c>
      <c r="D2486" t="s">
        <v>886</v>
      </c>
      <c r="E2486" s="2">
        <v>551688</v>
      </c>
      <c r="F2486" t="s">
        <v>765</v>
      </c>
    </row>
    <row r="2487" spans="1:6" ht="12.75" hidden="1" outlineLevel="1">
      <c r="A2487" s="9"/>
      <c r="B2487" t="s">
        <v>777</v>
      </c>
      <c r="C2487" t="s">
        <v>862</v>
      </c>
      <c r="D2487" t="s">
        <v>842</v>
      </c>
      <c r="E2487" s="2">
        <v>663772</v>
      </c>
      <c r="F2487" t="s">
        <v>777</v>
      </c>
    </row>
    <row r="2488" spans="1:6" ht="12.75" hidden="1" outlineLevel="1">
      <c r="A2488" s="9"/>
      <c r="B2488" t="s">
        <v>778</v>
      </c>
      <c r="C2488" t="s">
        <v>862</v>
      </c>
      <c r="D2488" t="s">
        <v>956</v>
      </c>
      <c r="E2488" s="2">
        <v>1305</v>
      </c>
      <c r="F2488" t="s">
        <v>767</v>
      </c>
    </row>
    <row r="2489" spans="1:5" ht="12.75" hidden="1" outlineLevel="1">
      <c r="A2489" s="9"/>
      <c r="B2489" t="s">
        <v>779</v>
      </c>
      <c r="C2489" t="s">
        <v>862</v>
      </c>
      <c r="D2489" t="s">
        <v>1151</v>
      </c>
      <c r="E2489" s="2">
        <v>1616568</v>
      </c>
    </row>
    <row r="2490" spans="1:5" ht="12.75" hidden="1" outlineLevel="1">
      <c r="A2490" s="9"/>
      <c r="B2490" t="s">
        <v>780</v>
      </c>
      <c r="C2490" t="s">
        <v>862</v>
      </c>
      <c r="D2490" t="s">
        <v>854</v>
      </c>
      <c r="E2490" s="2">
        <v>30654</v>
      </c>
    </row>
    <row r="2491" spans="1:5" ht="12.75" collapsed="1">
      <c r="A2491" s="9" t="s">
        <v>387</v>
      </c>
      <c r="D2491" s="9">
        <f>COUNTA(D2492:D2498)</f>
        <v>7</v>
      </c>
      <c r="E2491" s="10">
        <f>SUM(E2492:E2498)</f>
        <v>18123689</v>
      </c>
    </row>
    <row r="2492" spans="1:5" ht="12.75" hidden="1" outlineLevel="1">
      <c r="A2492" s="9"/>
      <c r="B2492" t="s">
        <v>388</v>
      </c>
      <c r="C2492" t="s">
        <v>836</v>
      </c>
      <c r="D2492" t="s">
        <v>1028</v>
      </c>
      <c r="E2492" s="2">
        <v>571130</v>
      </c>
    </row>
    <row r="2493" spans="1:6" ht="12.75" hidden="1" outlineLevel="1">
      <c r="A2493" s="9"/>
      <c r="B2493" t="s">
        <v>389</v>
      </c>
      <c r="C2493" t="s">
        <v>836</v>
      </c>
      <c r="D2493" t="s">
        <v>842</v>
      </c>
      <c r="E2493" s="2">
        <v>58740</v>
      </c>
      <c r="F2493" t="s">
        <v>389</v>
      </c>
    </row>
    <row r="2494" spans="1:6" ht="12.75" hidden="1" outlineLevel="1">
      <c r="A2494" s="9"/>
      <c r="B2494" t="s">
        <v>390</v>
      </c>
      <c r="C2494" t="s">
        <v>862</v>
      </c>
      <c r="D2494" t="s">
        <v>842</v>
      </c>
      <c r="E2494" s="2">
        <v>251664</v>
      </c>
      <c r="F2494" t="s">
        <v>390</v>
      </c>
    </row>
    <row r="2495" spans="1:5" ht="12.75" hidden="1" outlineLevel="1">
      <c r="A2495" s="9"/>
      <c r="B2495" t="s">
        <v>391</v>
      </c>
      <c r="C2495" t="s">
        <v>862</v>
      </c>
      <c r="D2495" t="s">
        <v>878</v>
      </c>
      <c r="E2495" s="2">
        <v>21801</v>
      </c>
    </row>
    <row r="2496" spans="1:5" ht="12.75" hidden="1" outlineLevel="1">
      <c r="A2496" s="9"/>
      <c r="B2496" t="s">
        <v>392</v>
      </c>
      <c r="C2496" t="s">
        <v>862</v>
      </c>
      <c r="D2496" t="s">
        <v>839</v>
      </c>
      <c r="E2496" s="2">
        <v>216</v>
      </c>
    </row>
    <row r="2497" spans="1:13" ht="12.75" hidden="1" outlineLevel="1">
      <c r="A2497" s="9"/>
      <c r="B2497" t="s">
        <v>388</v>
      </c>
      <c r="C2497" t="s">
        <v>862</v>
      </c>
      <c r="D2497" t="s">
        <v>1070</v>
      </c>
      <c r="E2497" s="2">
        <v>16508788</v>
      </c>
      <c r="F2497" t="s">
        <v>393</v>
      </c>
      <c r="G2497" t="s">
        <v>1791</v>
      </c>
      <c r="H2497" t="s">
        <v>2573</v>
      </c>
      <c r="I2497" t="s">
        <v>392</v>
      </c>
      <c r="J2497" t="s">
        <v>394</v>
      </c>
      <c r="K2497" t="s">
        <v>395</v>
      </c>
      <c r="L2497" t="s">
        <v>396</v>
      </c>
      <c r="M2497" t="s">
        <v>397</v>
      </c>
    </row>
    <row r="2498" spans="1:6" ht="12.75" hidden="1" outlineLevel="1">
      <c r="A2498" s="9"/>
      <c r="B2498" t="s">
        <v>398</v>
      </c>
      <c r="C2498" t="s">
        <v>862</v>
      </c>
      <c r="D2498" t="s">
        <v>985</v>
      </c>
      <c r="E2498" s="2">
        <v>711350</v>
      </c>
      <c r="F2498" t="s">
        <v>398</v>
      </c>
    </row>
    <row r="2499" spans="1:5" ht="12.75" collapsed="1">
      <c r="A2499" s="9" t="s">
        <v>3987</v>
      </c>
      <c r="D2499" s="9">
        <f>COUNTA(D2500:D2512)</f>
        <v>13</v>
      </c>
      <c r="E2499" s="10">
        <f>SUM(E2500:E2512)</f>
        <v>17731478</v>
      </c>
    </row>
    <row r="2500" spans="1:6" ht="12.75" hidden="1" outlineLevel="1" collapsed="1">
      <c r="A2500" s="9"/>
      <c r="B2500" t="s">
        <v>3988</v>
      </c>
      <c r="C2500" t="s">
        <v>836</v>
      </c>
      <c r="D2500" t="s">
        <v>916</v>
      </c>
      <c r="E2500" s="2">
        <v>385776</v>
      </c>
      <c r="F2500" t="s">
        <v>3989</v>
      </c>
    </row>
    <row r="2501" spans="1:7" ht="12.75" hidden="1" outlineLevel="1" collapsed="1">
      <c r="A2501" s="9"/>
      <c r="B2501" t="s">
        <v>3990</v>
      </c>
      <c r="C2501" t="s">
        <v>836</v>
      </c>
      <c r="D2501" t="s">
        <v>1017</v>
      </c>
      <c r="E2501" s="2">
        <v>132545</v>
      </c>
      <c r="F2501" t="s">
        <v>3991</v>
      </c>
      <c r="G2501" t="s">
        <v>3992</v>
      </c>
    </row>
    <row r="2502" spans="1:5" ht="12.75" hidden="1" outlineLevel="1" collapsed="1">
      <c r="A2502" s="9"/>
      <c r="B2502" t="s">
        <v>3993</v>
      </c>
      <c r="C2502" t="s">
        <v>836</v>
      </c>
      <c r="D2502" t="s">
        <v>956</v>
      </c>
      <c r="E2502" s="2">
        <v>161040</v>
      </c>
    </row>
    <row r="2503" spans="1:6" ht="12.75" hidden="1" outlineLevel="1">
      <c r="A2503" s="9"/>
      <c r="B2503" t="s">
        <v>3994</v>
      </c>
      <c r="C2503" t="s">
        <v>836</v>
      </c>
      <c r="D2503" t="s">
        <v>957</v>
      </c>
      <c r="E2503" s="2">
        <v>10203</v>
      </c>
      <c r="F2503" t="s">
        <v>3994</v>
      </c>
    </row>
    <row r="2504" spans="1:5" ht="12.75" hidden="1" outlineLevel="1" collapsed="1">
      <c r="A2504" s="9"/>
      <c r="B2504" t="s">
        <v>3995</v>
      </c>
      <c r="C2504" t="s">
        <v>836</v>
      </c>
      <c r="D2504" t="s">
        <v>886</v>
      </c>
      <c r="E2504" s="2">
        <v>4662028</v>
      </c>
    </row>
    <row r="2505" spans="1:6" ht="12.75" hidden="1" outlineLevel="1">
      <c r="A2505" s="9"/>
      <c r="B2505" t="s">
        <v>3996</v>
      </c>
      <c r="C2505" t="s">
        <v>836</v>
      </c>
      <c r="D2505" t="s">
        <v>839</v>
      </c>
      <c r="E2505" s="2">
        <v>4565605</v>
      </c>
      <c r="F2505" t="s">
        <v>3996</v>
      </c>
    </row>
    <row r="2506" spans="1:6" ht="12.75" hidden="1" outlineLevel="1">
      <c r="A2506" s="9"/>
      <c r="B2506" t="s">
        <v>3997</v>
      </c>
      <c r="C2506" t="s">
        <v>862</v>
      </c>
      <c r="D2506" t="s">
        <v>842</v>
      </c>
      <c r="E2506" s="2">
        <v>891</v>
      </c>
      <c r="F2506" t="s">
        <v>3997</v>
      </c>
    </row>
    <row r="2507" spans="1:6" ht="12.75" hidden="1" outlineLevel="1" collapsed="1">
      <c r="A2507" s="9"/>
      <c r="B2507" t="s">
        <v>3998</v>
      </c>
      <c r="C2507" t="s">
        <v>862</v>
      </c>
      <c r="D2507" t="s">
        <v>842</v>
      </c>
      <c r="E2507" s="2">
        <v>272310</v>
      </c>
      <c r="F2507" t="s">
        <v>3998</v>
      </c>
    </row>
    <row r="2508" spans="1:6" ht="12.75" hidden="1" outlineLevel="1" collapsed="1">
      <c r="A2508" s="9"/>
      <c r="B2508" t="s">
        <v>3999</v>
      </c>
      <c r="C2508" t="s">
        <v>862</v>
      </c>
      <c r="D2508" t="s">
        <v>1919</v>
      </c>
      <c r="E2508" s="2">
        <v>333402</v>
      </c>
      <c r="F2508" t="s">
        <v>3999</v>
      </c>
    </row>
    <row r="2509" spans="1:6" ht="12.75" hidden="1" outlineLevel="1">
      <c r="A2509" s="9"/>
      <c r="B2509" t="s">
        <v>3989</v>
      </c>
      <c r="C2509" t="s">
        <v>862</v>
      </c>
      <c r="D2509" t="s">
        <v>839</v>
      </c>
      <c r="E2509" s="2">
        <v>1859158</v>
      </c>
      <c r="F2509" t="s">
        <v>3989</v>
      </c>
    </row>
    <row r="2510" spans="1:6" ht="12.75" hidden="1" outlineLevel="1" collapsed="1">
      <c r="A2510" s="9"/>
      <c r="B2510" t="s">
        <v>4000</v>
      </c>
      <c r="C2510" t="s">
        <v>862</v>
      </c>
      <c r="D2510" t="s">
        <v>985</v>
      </c>
      <c r="E2510" s="2">
        <v>303408</v>
      </c>
      <c r="F2510" t="s">
        <v>4001</v>
      </c>
    </row>
    <row r="2511" spans="1:5" ht="12.75" hidden="1" outlineLevel="1" collapsed="1">
      <c r="A2511" s="9"/>
      <c r="B2511" t="s">
        <v>3995</v>
      </c>
      <c r="C2511" t="s">
        <v>862</v>
      </c>
      <c r="D2511" t="s">
        <v>849</v>
      </c>
      <c r="E2511" s="2">
        <v>1089622</v>
      </c>
    </row>
    <row r="2512" spans="1:6" ht="12.75" hidden="1" outlineLevel="1" collapsed="1">
      <c r="A2512" s="9"/>
      <c r="B2512" t="s">
        <v>3996</v>
      </c>
      <c r="C2512" t="s">
        <v>862</v>
      </c>
      <c r="D2512" t="s">
        <v>839</v>
      </c>
      <c r="E2512" s="2">
        <v>3955490</v>
      </c>
      <c r="F2512" t="s">
        <v>3996</v>
      </c>
    </row>
    <row r="2513" spans="1:5" ht="12.75" collapsed="1">
      <c r="A2513" s="9" t="s">
        <v>3037</v>
      </c>
      <c r="D2513" s="9">
        <f>COUNTA(D2514:D2527)</f>
        <v>14</v>
      </c>
      <c r="E2513" s="10">
        <f>SUM(E2514:E2527)</f>
        <v>16570518</v>
      </c>
    </row>
    <row r="2514" spans="1:6" ht="12.75" hidden="1" outlineLevel="1">
      <c r="A2514" s="9"/>
      <c r="B2514" t="s">
        <v>3038</v>
      </c>
      <c r="C2514" t="s">
        <v>836</v>
      </c>
      <c r="D2514" t="s">
        <v>846</v>
      </c>
      <c r="E2514" s="2">
        <v>2649682</v>
      </c>
      <c r="F2514" t="s">
        <v>3038</v>
      </c>
    </row>
    <row r="2515" spans="1:5" ht="12.75" hidden="1" outlineLevel="1" collapsed="1">
      <c r="A2515" s="9"/>
      <c r="B2515" t="s">
        <v>2560</v>
      </c>
      <c r="C2515" t="s">
        <v>836</v>
      </c>
      <c r="D2515" t="s">
        <v>842</v>
      </c>
      <c r="E2515" s="2">
        <v>276379</v>
      </c>
    </row>
    <row r="2516" spans="1:6" ht="12.75" hidden="1" outlineLevel="1">
      <c r="A2516" s="9"/>
      <c r="B2516" t="s">
        <v>3039</v>
      </c>
      <c r="C2516" t="s">
        <v>836</v>
      </c>
      <c r="D2516" t="s">
        <v>839</v>
      </c>
      <c r="E2516" s="2">
        <v>3450536</v>
      </c>
      <c r="F2516" t="s">
        <v>3040</v>
      </c>
    </row>
    <row r="2517" spans="1:5" ht="12.75" hidden="1" outlineLevel="1" collapsed="1">
      <c r="A2517" s="9"/>
      <c r="B2517" t="s">
        <v>3041</v>
      </c>
      <c r="C2517" t="s">
        <v>836</v>
      </c>
      <c r="D2517" t="s">
        <v>839</v>
      </c>
      <c r="E2517" s="2">
        <v>922308</v>
      </c>
    </row>
    <row r="2518" spans="1:9" ht="12.75" hidden="1" outlineLevel="1">
      <c r="A2518" s="9"/>
      <c r="B2518" t="s">
        <v>3042</v>
      </c>
      <c r="C2518" t="s">
        <v>836</v>
      </c>
      <c r="D2518" t="s">
        <v>1017</v>
      </c>
      <c r="E2518" s="2">
        <v>104706</v>
      </c>
      <c r="F2518" t="s">
        <v>3043</v>
      </c>
      <c r="G2518" t="s">
        <v>1792</v>
      </c>
      <c r="H2518" t="s">
        <v>3044</v>
      </c>
      <c r="I2518" t="s">
        <v>3045</v>
      </c>
    </row>
    <row r="2519" spans="1:7" ht="12.75" hidden="1" outlineLevel="1">
      <c r="A2519" s="9"/>
      <c r="B2519" t="s">
        <v>3046</v>
      </c>
      <c r="C2519" t="s">
        <v>836</v>
      </c>
      <c r="D2519" t="s">
        <v>1017</v>
      </c>
      <c r="E2519" s="2">
        <v>3774</v>
      </c>
      <c r="F2519" t="s">
        <v>3047</v>
      </c>
      <c r="G2519" t="s">
        <v>1793</v>
      </c>
    </row>
    <row r="2520" spans="1:6" ht="12.75" hidden="1" outlineLevel="1">
      <c r="A2520" s="9"/>
      <c r="B2520" t="s">
        <v>3038</v>
      </c>
      <c r="C2520" t="s">
        <v>862</v>
      </c>
      <c r="D2520" t="s">
        <v>901</v>
      </c>
      <c r="E2520" s="2">
        <v>719468</v>
      </c>
      <c r="F2520" t="s">
        <v>3038</v>
      </c>
    </row>
    <row r="2521" spans="1:5" ht="12.75" hidden="1" outlineLevel="1">
      <c r="A2521" s="9"/>
      <c r="B2521" t="s">
        <v>3048</v>
      </c>
      <c r="C2521" t="s">
        <v>862</v>
      </c>
      <c r="D2521" t="s">
        <v>925</v>
      </c>
      <c r="E2521" s="2">
        <v>418625</v>
      </c>
    </row>
    <row r="2522" spans="1:6" ht="12.75" hidden="1" outlineLevel="1">
      <c r="A2522" s="9"/>
      <c r="B2522" t="s">
        <v>3049</v>
      </c>
      <c r="C2522" t="s">
        <v>862</v>
      </c>
      <c r="D2522" t="s">
        <v>2003</v>
      </c>
      <c r="E2522" s="2">
        <v>988097</v>
      </c>
      <c r="F2522" t="s">
        <v>3049</v>
      </c>
    </row>
    <row r="2523" spans="1:6" ht="12.75" hidden="1" outlineLevel="1" collapsed="1">
      <c r="A2523" s="9"/>
      <c r="B2523" t="s">
        <v>3050</v>
      </c>
      <c r="C2523" t="s">
        <v>862</v>
      </c>
      <c r="D2523" t="s">
        <v>842</v>
      </c>
      <c r="E2523" s="2">
        <v>1736960</v>
      </c>
      <c r="F2523" t="s">
        <v>3050</v>
      </c>
    </row>
    <row r="2524" spans="1:6" ht="12.75" hidden="1" outlineLevel="1">
      <c r="A2524" s="9"/>
      <c r="B2524" t="s">
        <v>3051</v>
      </c>
      <c r="C2524" t="s">
        <v>862</v>
      </c>
      <c r="D2524" t="s">
        <v>846</v>
      </c>
      <c r="E2524" s="2">
        <v>2313460</v>
      </c>
      <c r="F2524" t="s">
        <v>3051</v>
      </c>
    </row>
    <row r="2525" spans="1:6" ht="12.75" hidden="1" outlineLevel="1" collapsed="1">
      <c r="A2525" s="9"/>
      <c r="B2525" t="s">
        <v>3052</v>
      </c>
      <c r="C2525" t="s">
        <v>862</v>
      </c>
      <c r="D2525" t="s">
        <v>916</v>
      </c>
      <c r="E2525" s="2">
        <v>223266</v>
      </c>
      <c r="F2525" t="s">
        <v>3052</v>
      </c>
    </row>
    <row r="2526" spans="1:6" ht="12.75" hidden="1" outlineLevel="1">
      <c r="A2526" s="9"/>
      <c r="B2526" t="s">
        <v>3053</v>
      </c>
      <c r="C2526" t="s">
        <v>862</v>
      </c>
      <c r="D2526" t="s">
        <v>839</v>
      </c>
      <c r="E2526" s="2">
        <v>25662</v>
      </c>
      <c r="F2526" t="s">
        <v>3053</v>
      </c>
    </row>
    <row r="2527" spans="1:6" ht="12.75" hidden="1" outlineLevel="1" collapsed="1">
      <c r="A2527" s="9"/>
      <c r="B2527" t="s">
        <v>3039</v>
      </c>
      <c r="C2527" t="s">
        <v>862</v>
      </c>
      <c r="D2527" t="s">
        <v>846</v>
      </c>
      <c r="E2527" s="2">
        <v>2737595</v>
      </c>
      <c r="F2527" t="s">
        <v>3040</v>
      </c>
    </row>
    <row r="2528" spans="1:5" ht="12.75" collapsed="1">
      <c r="A2528" s="9" t="s">
        <v>2691</v>
      </c>
      <c r="D2528" s="9">
        <f>COUNTA(D2529:D2531)</f>
        <v>3</v>
      </c>
      <c r="E2528" s="10">
        <f>SUM(E2529:E2531)</f>
        <v>15880714</v>
      </c>
    </row>
    <row r="2529" spans="1:13" ht="12.75" hidden="1" outlineLevel="1" collapsed="1">
      <c r="A2529" s="9"/>
      <c r="B2529" t="s">
        <v>2692</v>
      </c>
      <c r="C2529" t="s">
        <v>836</v>
      </c>
      <c r="D2529" t="s">
        <v>1141</v>
      </c>
      <c r="E2529" s="2">
        <v>13277825</v>
      </c>
      <c r="F2529" t="s">
        <v>2693</v>
      </c>
      <c r="G2529" t="s">
        <v>2694</v>
      </c>
      <c r="H2529" t="s">
        <v>2695</v>
      </c>
      <c r="I2529" t="s">
        <v>2696</v>
      </c>
      <c r="J2529" t="s">
        <v>2697</v>
      </c>
      <c r="K2529" t="s">
        <v>2698</v>
      </c>
      <c r="L2529" t="s">
        <v>2699</v>
      </c>
      <c r="M2529" t="s">
        <v>2700</v>
      </c>
    </row>
    <row r="2530" spans="1:5" ht="12.75" hidden="1" outlineLevel="1">
      <c r="A2530" s="9"/>
      <c r="B2530" t="s">
        <v>2694</v>
      </c>
      <c r="C2530" t="s">
        <v>862</v>
      </c>
      <c r="D2530" t="s">
        <v>957</v>
      </c>
      <c r="E2530" s="2">
        <v>1489644</v>
      </c>
    </row>
    <row r="2531" spans="1:5" ht="12.75" hidden="1" outlineLevel="1">
      <c r="A2531" s="9"/>
      <c r="B2531" t="s">
        <v>2701</v>
      </c>
      <c r="C2531" t="s">
        <v>862</v>
      </c>
      <c r="D2531" t="s">
        <v>1151</v>
      </c>
      <c r="E2531" s="2">
        <v>1113245</v>
      </c>
    </row>
    <row r="2532" spans="1:5" ht="12.75" collapsed="1">
      <c r="A2532" s="9" t="s">
        <v>3248</v>
      </c>
      <c r="D2532" s="9">
        <f>COUNTA(D2533:D2539)</f>
        <v>7</v>
      </c>
      <c r="E2532" s="10">
        <f>SUM(E2533:E2539)</f>
        <v>15807221</v>
      </c>
    </row>
    <row r="2533" spans="1:6" ht="12.75" hidden="1" outlineLevel="1">
      <c r="A2533" s="9"/>
      <c r="B2533" t="s">
        <v>3249</v>
      </c>
      <c r="C2533" t="s">
        <v>836</v>
      </c>
      <c r="D2533" t="s">
        <v>839</v>
      </c>
      <c r="E2533" s="2">
        <v>3159</v>
      </c>
      <c r="F2533" t="s">
        <v>3249</v>
      </c>
    </row>
    <row r="2534" spans="1:6" ht="12.75" hidden="1" outlineLevel="1" collapsed="1">
      <c r="A2534" s="9"/>
      <c r="B2534" t="s">
        <v>3250</v>
      </c>
      <c r="C2534" t="s">
        <v>836</v>
      </c>
      <c r="D2534" t="s">
        <v>842</v>
      </c>
      <c r="E2534" s="2">
        <v>35598</v>
      </c>
      <c r="F2534" t="s">
        <v>3250</v>
      </c>
    </row>
    <row r="2535" spans="1:6" ht="12.75" hidden="1" outlineLevel="1">
      <c r="A2535" s="9"/>
      <c r="B2535" t="s">
        <v>3251</v>
      </c>
      <c r="C2535" t="s">
        <v>836</v>
      </c>
      <c r="D2535" t="s">
        <v>854</v>
      </c>
      <c r="E2535" s="2">
        <v>1827</v>
      </c>
      <c r="F2535" t="s">
        <v>3251</v>
      </c>
    </row>
    <row r="2536" spans="1:8" ht="12.75" hidden="1" outlineLevel="1" collapsed="1">
      <c r="A2536" s="9"/>
      <c r="B2536" t="s">
        <v>3252</v>
      </c>
      <c r="C2536" t="s">
        <v>862</v>
      </c>
      <c r="D2536" t="s">
        <v>1017</v>
      </c>
      <c r="E2536" s="2">
        <v>1893296</v>
      </c>
      <c r="F2536" t="s">
        <v>3253</v>
      </c>
      <c r="G2536" t="s">
        <v>1794</v>
      </c>
      <c r="H2536" t="s">
        <v>3254</v>
      </c>
    </row>
    <row r="2537" spans="1:7" ht="12.75" hidden="1" outlineLevel="1" collapsed="1">
      <c r="A2537" s="9"/>
      <c r="B2537" t="s">
        <v>3255</v>
      </c>
      <c r="C2537" t="s">
        <v>862</v>
      </c>
      <c r="D2537" t="s">
        <v>857</v>
      </c>
      <c r="E2537" s="2">
        <v>1771761</v>
      </c>
      <c r="F2537" t="s">
        <v>3251</v>
      </c>
      <c r="G2537"/>
    </row>
    <row r="2538" spans="1:8" ht="12.75" hidden="1" outlineLevel="1" collapsed="1">
      <c r="A2538" s="9"/>
      <c r="B2538" t="s">
        <v>3256</v>
      </c>
      <c r="C2538" t="s">
        <v>862</v>
      </c>
      <c r="D2538" t="s">
        <v>1070</v>
      </c>
      <c r="E2538" s="2">
        <v>9521298</v>
      </c>
      <c r="F2538" t="s">
        <v>3257</v>
      </c>
      <c r="G2538" t="s">
        <v>3256</v>
      </c>
      <c r="H2538" t="s">
        <v>3198</v>
      </c>
    </row>
    <row r="2539" spans="1:6" ht="12.75" hidden="1" outlineLevel="1" collapsed="1">
      <c r="A2539" s="9"/>
      <c r="B2539" t="s">
        <v>3258</v>
      </c>
      <c r="C2539" t="s">
        <v>862</v>
      </c>
      <c r="D2539" t="s">
        <v>844</v>
      </c>
      <c r="E2539" s="2">
        <v>2580282</v>
      </c>
      <c r="F2539" t="s">
        <v>3258</v>
      </c>
    </row>
    <row r="2540" spans="1:5" ht="12.75" collapsed="1">
      <c r="A2540" s="9" t="s">
        <v>2729</v>
      </c>
      <c r="D2540" s="9">
        <f>COUNTA(D2541:D2547)</f>
        <v>7</v>
      </c>
      <c r="E2540" s="10">
        <f>SUM(E2541:E2547)</f>
        <v>15030244</v>
      </c>
    </row>
    <row r="2541" spans="1:6" ht="12.75" hidden="1" outlineLevel="1">
      <c r="A2541" s="9"/>
      <c r="B2541" t="s">
        <v>2730</v>
      </c>
      <c r="C2541" t="s">
        <v>836</v>
      </c>
      <c r="D2541" t="s">
        <v>839</v>
      </c>
      <c r="E2541" s="2">
        <v>41292</v>
      </c>
      <c r="F2541" t="s">
        <v>2730</v>
      </c>
    </row>
    <row r="2542" spans="1:5" ht="12.75" hidden="1" outlineLevel="1" collapsed="1">
      <c r="A2542" s="9"/>
      <c r="B2542" t="s">
        <v>2731</v>
      </c>
      <c r="C2542" t="s">
        <v>836</v>
      </c>
      <c r="D2542" t="s">
        <v>956</v>
      </c>
      <c r="E2542" s="2">
        <v>17253</v>
      </c>
    </row>
    <row r="2543" spans="1:6" ht="12.75" hidden="1" outlineLevel="1">
      <c r="A2543" s="9"/>
      <c r="B2543" t="s">
        <v>2732</v>
      </c>
      <c r="C2543" t="s">
        <v>836</v>
      </c>
      <c r="D2543" t="s">
        <v>846</v>
      </c>
      <c r="E2543" s="2">
        <v>13587608</v>
      </c>
      <c r="F2543" t="s">
        <v>2733</v>
      </c>
    </row>
    <row r="2544" spans="1:5" ht="12.75" hidden="1" outlineLevel="1" collapsed="1">
      <c r="A2544" s="9"/>
      <c r="B2544" t="s">
        <v>2734</v>
      </c>
      <c r="C2544" t="s">
        <v>836</v>
      </c>
      <c r="D2544" t="s">
        <v>839</v>
      </c>
      <c r="E2544" s="2">
        <v>497251</v>
      </c>
    </row>
    <row r="2545" spans="1:6" ht="12.75" hidden="1" outlineLevel="1">
      <c r="A2545" s="9"/>
      <c r="B2545" t="s">
        <v>2735</v>
      </c>
      <c r="C2545" t="s">
        <v>862</v>
      </c>
      <c r="D2545" t="s">
        <v>842</v>
      </c>
      <c r="E2545" s="2">
        <v>88953</v>
      </c>
      <c r="F2545" t="s">
        <v>2735</v>
      </c>
    </row>
    <row r="2546" spans="1:6" ht="12.75" hidden="1" outlineLevel="1" collapsed="1">
      <c r="A2546" s="9"/>
      <c r="B2546" t="s">
        <v>2736</v>
      </c>
      <c r="C2546" t="s">
        <v>862</v>
      </c>
      <c r="D2546" t="s">
        <v>1213</v>
      </c>
      <c r="E2546" s="2">
        <v>159600</v>
      </c>
      <c r="F2546" t="s">
        <v>2736</v>
      </c>
    </row>
    <row r="2547" spans="1:5" ht="12.75" hidden="1" outlineLevel="1" collapsed="1">
      <c r="A2547" s="9"/>
      <c r="B2547" t="s">
        <v>2734</v>
      </c>
      <c r="C2547" t="s">
        <v>862</v>
      </c>
      <c r="D2547" t="s">
        <v>839</v>
      </c>
      <c r="E2547" s="2">
        <v>638287</v>
      </c>
    </row>
    <row r="2548" spans="1:5" ht="12.75" collapsed="1">
      <c r="A2548" s="9" t="s">
        <v>4131</v>
      </c>
      <c r="D2548" s="9">
        <f>COUNTA(D2549:D2566)</f>
        <v>18</v>
      </c>
      <c r="E2548" s="10">
        <f>SUM(E2549:E2566)</f>
        <v>14984644</v>
      </c>
    </row>
    <row r="2549" spans="1:6" ht="12.75" hidden="1" outlineLevel="1" collapsed="1">
      <c r="A2549" s="9"/>
      <c r="B2549" t="s">
        <v>4132</v>
      </c>
      <c r="C2549" t="s">
        <v>836</v>
      </c>
      <c r="D2549" t="s">
        <v>886</v>
      </c>
      <c r="E2549" s="2">
        <v>68742</v>
      </c>
      <c r="F2549" t="s">
        <v>4132</v>
      </c>
    </row>
    <row r="2550" spans="1:6" ht="12.75" hidden="1" outlineLevel="1" collapsed="1">
      <c r="A2550" s="9"/>
      <c r="B2550" t="s">
        <v>4133</v>
      </c>
      <c r="C2550" t="s">
        <v>836</v>
      </c>
      <c r="D2550" t="s">
        <v>842</v>
      </c>
      <c r="E2550" s="2">
        <v>151410</v>
      </c>
      <c r="F2550" t="s">
        <v>4133</v>
      </c>
    </row>
    <row r="2551" spans="1:6" ht="12.75" hidden="1" outlineLevel="1" collapsed="1">
      <c r="A2551" s="9"/>
      <c r="B2551" t="s">
        <v>4134</v>
      </c>
      <c r="C2551" t="s">
        <v>836</v>
      </c>
      <c r="D2551" t="s">
        <v>878</v>
      </c>
      <c r="E2551" s="2">
        <v>1193486</v>
      </c>
      <c r="F2551" t="s">
        <v>4134</v>
      </c>
    </row>
    <row r="2552" spans="1:6" ht="12.75" hidden="1" outlineLevel="1">
      <c r="A2552" s="9"/>
      <c r="B2552" t="s">
        <v>4135</v>
      </c>
      <c r="C2552" t="s">
        <v>836</v>
      </c>
      <c r="D2552" t="s">
        <v>857</v>
      </c>
      <c r="E2552" s="2">
        <v>720576</v>
      </c>
      <c r="F2552" t="s">
        <v>4135</v>
      </c>
    </row>
    <row r="2553" spans="1:7" ht="12.75" hidden="1" outlineLevel="1" collapsed="1">
      <c r="A2553" s="9"/>
      <c r="B2553" t="s">
        <v>4136</v>
      </c>
      <c r="C2553" t="s">
        <v>836</v>
      </c>
      <c r="D2553" t="s">
        <v>1141</v>
      </c>
      <c r="E2553" s="2">
        <v>2117982</v>
      </c>
      <c r="F2553" t="s">
        <v>4136</v>
      </c>
      <c r="G2553" t="s">
        <v>1795</v>
      </c>
    </row>
    <row r="2554" spans="1:7" ht="12.75" hidden="1" outlineLevel="1">
      <c r="A2554" s="9"/>
      <c r="B2554" t="s">
        <v>4137</v>
      </c>
      <c r="C2554" t="s">
        <v>836</v>
      </c>
      <c r="D2554" t="s">
        <v>846</v>
      </c>
      <c r="E2554" s="2">
        <v>1407924</v>
      </c>
      <c r="F2554" t="s">
        <v>4137</v>
      </c>
      <c r="G2554"/>
    </row>
    <row r="2555" spans="1:7" ht="12.75" hidden="1" outlineLevel="1">
      <c r="A2555" s="9"/>
      <c r="B2555" t="s">
        <v>4138</v>
      </c>
      <c r="C2555" t="s">
        <v>836</v>
      </c>
      <c r="D2555" t="s">
        <v>985</v>
      </c>
      <c r="E2555" s="2">
        <v>491631</v>
      </c>
      <c r="F2555" t="s">
        <v>4138</v>
      </c>
      <c r="G2555"/>
    </row>
    <row r="2556" spans="1:7" ht="12.75" hidden="1" outlineLevel="1" collapsed="1">
      <c r="A2556" s="9"/>
      <c r="B2556" t="s">
        <v>4139</v>
      </c>
      <c r="C2556" t="s">
        <v>836</v>
      </c>
      <c r="D2556" t="s">
        <v>842</v>
      </c>
      <c r="E2556" s="2">
        <v>1166200</v>
      </c>
      <c r="F2556" t="s">
        <v>4140</v>
      </c>
      <c r="G2556"/>
    </row>
    <row r="2557" spans="1:7" ht="12.75" hidden="1" outlineLevel="1">
      <c r="A2557" s="9"/>
      <c r="B2557" t="s">
        <v>4141</v>
      </c>
      <c r="C2557" t="s">
        <v>862</v>
      </c>
      <c r="D2557" t="s">
        <v>878</v>
      </c>
      <c r="E2557" s="2">
        <v>129684</v>
      </c>
      <c r="F2557" t="s">
        <v>4141</v>
      </c>
      <c r="G2557"/>
    </row>
    <row r="2558" spans="1:7" ht="12.75" hidden="1" outlineLevel="1" collapsed="1">
      <c r="A2558" s="9"/>
      <c r="B2558" t="s">
        <v>4132</v>
      </c>
      <c r="C2558" t="s">
        <v>862</v>
      </c>
      <c r="D2558" t="s">
        <v>839</v>
      </c>
      <c r="E2558" s="2">
        <v>1838067</v>
      </c>
      <c r="F2558" t="s">
        <v>4132</v>
      </c>
      <c r="G2558"/>
    </row>
    <row r="2559" spans="1:7" ht="12.75" hidden="1" outlineLevel="1">
      <c r="A2559" s="9"/>
      <c r="B2559" t="s">
        <v>4142</v>
      </c>
      <c r="C2559" t="s">
        <v>862</v>
      </c>
      <c r="D2559" t="s">
        <v>878</v>
      </c>
      <c r="E2559" s="2">
        <v>247095</v>
      </c>
      <c r="F2559" t="s">
        <v>4142</v>
      </c>
      <c r="G2559"/>
    </row>
    <row r="2560" spans="1:7" ht="12.75" hidden="1" outlineLevel="1">
      <c r="A2560" s="9"/>
      <c r="B2560" t="s">
        <v>4143</v>
      </c>
      <c r="C2560" t="s">
        <v>862</v>
      </c>
      <c r="D2560" t="s">
        <v>886</v>
      </c>
      <c r="E2560" s="2">
        <v>859238</v>
      </c>
      <c r="F2560" t="s">
        <v>4143</v>
      </c>
      <c r="G2560"/>
    </row>
    <row r="2561" spans="1:7" ht="12.75" hidden="1" outlineLevel="1" collapsed="1">
      <c r="A2561" s="9"/>
      <c r="B2561" t="s">
        <v>4144</v>
      </c>
      <c r="C2561" t="s">
        <v>862</v>
      </c>
      <c r="D2561" t="s">
        <v>846</v>
      </c>
      <c r="E2561" s="2">
        <v>2863144</v>
      </c>
      <c r="F2561" t="s">
        <v>4144</v>
      </c>
      <c r="G2561"/>
    </row>
    <row r="2562" spans="1:7" ht="12.75" hidden="1" outlineLevel="1" collapsed="1">
      <c r="A2562" s="9"/>
      <c r="B2562" t="s">
        <v>4145</v>
      </c>
      <c r="C2562" t="s">
        <v>862</v>
      </c>
      <c r="D2562" t="s">
        <v>842</v>
      </c>
      <c r="E2562" s="2">
        <v>174845</v>
      </c>
      <c r="F2562" t="s">
        <v>4145</v>
      </c>
      <c r="G2562"/>
    </row>
    <row r="2563" spans="1:7" ht="12.75" hidden="1" outlineLevel="1" collapsed="1">
      <c r="A2563" s="9"/>
      <c r="B2563" t="s">
        <v>4134</v>
      </c>
      <c r="C2563" t="s">
        <v>862</v>
      </c>
      <c r="D2563" t="s">
        <v>842</v>
      </c>
      <c r="E2563" s="2">
        <v>60368</v>
      </c>
      <c r="F2563" t="s">
        <v>4134</v>
      </c>
      <c r="G2563"/>
    </row>
    <row r="2564" spans="1:7" ht="12.75" hidden="1" outlineLevel="1">
      <c r="A2564" s="9"/>
      <c r="B2564" t="s">
        <v>4140</v>
      </c>
      <c r="C2564" t="s">
        <v>862</v>
      </c>
      <c r="D2564" t="s">
        <v>842</v>
      </c>
      <c r="E2564" s="2">
        <v>305676</v>
      </c>
      <c r="F2564" t="s">
        <v>4140</v>
      </c>
      <c r="G2564"/>
    </row>
    <row r="2565" spans="1:7" ht="12.75" hidden="1" outlineLevel="1" collapsed="1">
      <c r="A2565" s="9"/>
      <c r="B2565" t="s">
        <v>4136</v>
      </c>
      <c r="C2565" t="s">
        <v>862</v>
      </c>
      <c r="D2565" t="s">
        <v>1141</v>
      </c>
      <c r="E2565" s="2">
        <v>1186990</v>
      </c>
      <c r="F2565" t="s">
        <v>4136</v>
      </c>
      <c r="G2565" t="s">
        <v>1795</v>
      </c>
    </row>
    <row r="2566" spans="1:6" ht="12.75" hidden="1" outlineLevel="1" collapsed="1">
      <c r="A2566" s="9"/>
      <c r="B2566" t="s">
        <v>4146</v>
      </c>
      <c r="C2566" t="s">
        <v>862</v>
      </c>
      <c r="D2566" t="s">
        <v>956</v>
      </c>
      <c r="E2566" s="2">
        <v>1586</v>
      </c>
      <c r="F2566" t="s">
        <v>4146</v>
      </c>
    </row>
    <row r="2567" spans="1:5" ht="12.75" collapsed="1">
      <c r="A2567" s="9" t="s">
        <v>4625</v>
      </c>
      <c r="D2567" s="9">
        <f>COUNTA(D2568:D2595)</f>
        <v>28</v>
      </c>
      <c r="E2567" s="10">
        <f>SUM(E2568:E2590)</f>
        <v>14568799</v>
      </c>
    </row>
    <row r="2568" spans="1:6" ht="12.75" hidden="1" outlineLevel="1">
      <c r="A2568" s="9"/>
      <c r="B2568" t="s">
        <v>4626</v>
      </c>
      <c r="C2568" t="s">
        <v>836</v>
      </c>
      <c r="D2568" t="s">
        <v>849</v>
      </c>
      <c r="E2568" s="2">
        <v>5087700</v>
      </c>
      <c r="F2568" t="s">
        <v>4627</v>
      </c>
    </row>
    <row r="2569" spans="1:6" ht="12.75" hidden="1" outlineLevel="1" collapsed="1">
      <c r="A2569" s="9"/>
      <c r="B2569" t="s">
        <v>4628</v>
      </c>
      <c r="C2569" t="s">
        <v>836</v>
      </c>
      <c r="D2569" t="s">
        <v>1251</v>
      </c>
      <c r="E2569" s="2">
        <v>235949</v>
      </c>
      <c r="F2569" t="s">
        <v>4628</v>
      </c>
    </row>
    <row r="2570" spans="1:6" ht="12.75" hidden="1" outlineLevel="1">
      <c r="A2570" s="9"/>
      <c r="B2570" t="s">
        <v>4629</v>
      </c>
      <c r="C2570" t="s">
        <v>836</v>
      </c>
      <c r="D2570" t="s">
        <v>1039</v>
      </c>
      <c r="E2570" s="2">
        <v>500</v>
      </c>
      <c r="F2570" t="s">
        <v>4629</v>
      </c>
    </row>
    <row r="2571" spans="1:6" ht="12.75" hidden="1" outlineLevel="1">
      <c r="A2571" s="9"/>
      <c r="B2571" t="s">
        <v>4630</v>
      </c>
      <c r="C2571" t="s">
        <v>836</v>
      </c>
      <c r="D2571" t="s">
        <v>854</v>
      </c>
      <c r="E2571" s="2">
        <v>5616</v>
      </c>
      <c r="F2571" t="s">
        <v>4630</v>
      </c>
    </row>
    <row r="2572" spans="1:6" ht="12.75" hidden="1" outlineLevel="1" collapsed="1">
      <c r="A2572" s="9"/>
      <c r="B2572" t="s">
        <v>4631</v>
      </c>
      <c r="C2572" t="s">
        <v>836</v>
      </c>
      <c r="D2572" t="s">
        <v>985</v>
      </c>
      <c r="E2572" s="2">
        <v>460</v>
      </c>
      <c r="F2572" t="s">
        <v>4631</v>
      </c>
    </row>
    <row r="2573" spans="1:6" ht="12.75" hidden="1" outlineLevel="1">
      <c r="A2573" s="9"/>
      <c r="B2573" t="s">
        <v>4632</v>
      </c>
      <c r="C2573" t="s">
        <v>836</v>
      </c>
      <c r="D2573" t="s">
        <v>854</v>
      </c>
      <c r="E2573" s="2">
        <v>6099</v>
      </c>
      <c r="F2573" t="s">
        <v>4632</v>
      </c>
    </row>
    <row r="2574" spans="1:6" ht="12.75" hidden="1" outlineLevel="1">
      <c r="A2574" s="9"/>
      <c r="B2574" t="s">
        <v>4633</v>
      </c>
      <c r="C2574" t="s">
        <v>836</v>
      </c>
      <c r="D2574" t="s">
        <v>1039</v>
      </c>
      <c r="E2574" s="2">
        <v>68295</v>
      </c>
      <c r="F2574" t="s">
        <v>4633</v>
      </c>
    </row>
    <row r="2575" spans="1:6" ht="12.75" hidden="1" outlineLevel="1" collapsed="1">
      <c r="A2575" s="9"/>
      <c r="B2575" t="s">
        <v>4634</v>
      </c>
      <c r="C2575" t="s">
        <v>836</v>
      </c>
      <c r="D2575" t="s">
        <v>1251</v>
      </c>
      <c r="E2575" s="2">
        <v>294758</v>
      </c>
      <c r="F2575" t="s">
        <v>4634</v>
      </c>
    </row>
    <row r="2576" spans="1:6" ht="12.75" hidden="1" outlineLevel="1">
      <c r="A2576" s="9"/>
      <c r="B2576" t="s">
        <v>4635</v>
      </c>
      <c r="C2576" t="s">
        <v>836</v>
      </c>
      <c r="D2576" t="s">
        <v>846</v>
      </c>
      <c r="E2576" s="2">
        <v>760</v>
      </c>
      <c r="F2576" t="s">
        <v>4635</v>
      </c>
    </row>
    <row r="2577" spans="1:6" ht="12.75" hidden="1" outlineLevel="1">
      <c r="A2577" s="9"/>
      <c r="B2577" t="s">
        <v>4636</v>
      </c>
      <c r="C2577" t="s">
        <v>836</v>
      </c>
      <c r="D2577" t="s">
        <v>842</v>
      </c>
      <c r="E2577" s="2">
        <v>26312</v>
      </c>
      <c r="F2577" t="s">
        <v>4636</v>
      </c>
    </row>
    <row r="2578" spans="1:6" ht="12.75" hidden="1" outlineLevel="1" collapsed="1">
      <c r="A2578" s="9"/>
      <c r="B2578" t="s">
        <v>4637</v>
      </c>
      <c r="C2578" t="s">
        <v>836</v>
      </c>
      <c r="D2578" t="s">
        <v>854</v>
      </c>
      <c r="E2578" s="2">
        <v>89916</v>
      </c>
      <c r="F2578" t="s">
        <v>4637</v>
      </c>
    </row>
    <row r="2579" spans="1:6" ht="12.75" hidden="1" outlineLevel="1">
      <c r="A2579" s="9"/>
      <c r="B2579" t="s">
        <v>4638</v>
      </c>
      <c r="C2579" t="s">
        <v>836</v>
      </c>
      <c r="D2579" t="s">
        <v>886</v>
      </c>
      <c r="E2579" s="2">
        <v>1441552</v>
      </c>
      <c r="F2579" t="s">
        <v>4638</v>
      </c>
    </row>
    <row r="2580" spans="1:5" ht="12.75" hidden="1" outlineLevel="1" collapsed="1">
      <c r="A2580" s="9"/>
      <c r="B2580" t="s">
        <v>4639</v>
      </c>
      <c r="C2580" t="s">
        <v>836</v>
      </c>
      <c r="D2580" t="s">
        <v>857</v>
      </c>
      <c r="E2580" s="2">
        <v>7564</v>
      </c>
    </row>
    <row r="2581" spans="1:6" ht="12.75" hidden="1" outlineLevel="1">
      <c r="A2581" s="9"/>
      <c r="B2581" t="s">
        <v>4640</v>
      </c>
      <c r="C2581" t="s">
        <v>836</v>
      </c>
      <c r="D2581" t="s">
        <v>842</v>
      </c>
      <c r="E2581" s="2">
        <v>20698</v>
      </c>
      <c r="F2581" t="s">
        <v>4640</v>
      </c>
    </row>
    <row r="2582" spans="1:6" ht="12.75" hidden="1" outlineLevel="1">
      <c r="A2582" s="9"/>
      <c r="B2582" t="s">
        <v>4641</v>
      </c>
      <c r="C2582" t="s">
        <v>836</v>
      </c>
      <c r="D2582" t="s">
        <v>839</v>
      </c>
      <c r="E2582" s="2">
        <v>191180</v>
      </c>
      <c r="F2582" t="s">
        <v>4641</v>
      </c>
    </row>
    <row r="2583" spans="1:6" ht="12.75" hidden="1" outlineLevel="1" collapsed="1">
      <c r="A2583" s="9"/>
      <c r="B2583" t="s">
        <v>4642</v>
      </c>
      <c r="C2583" t="s">
        <v>836</v>
      </c>
      <c r="D2583" t="s">
        <v>857</v>
      </c>
      <c r="E2583" s="2">
        <v>3791616</v>
      </c>
      <c r="F2583" t="s">
        <v>4642</v>
      </c>
    </row>
    <row r="2584" spans="1:6" ht="12.75" hidden="1" outlineLevel="1" collapsed="1">
      <c r="A2584" s="9"/>
      <c r="B2584" t="s">
        <v>4643</v>
      </c>
      <c r="C2584" t="s">
        <v>836</v>
      </c>
      <c r="D2584" t="s">
        <v>955</v>
      </c>
      <c r="E2584" s="2">
        <v>29318</v>
      </c>
      <c r="F2584" t="s">
        <v>4643</v>
      </c>
    </row>
    <row r="2585" spans="1:8" ht="12.75" hidden="1" outlineLevel="1" collapsed="1">
      <c r="A2585" s="9"/>
      <c r="B2585" t="s">
        <v>4644</v>
      </c>
      <c r="C2585" t="s">
        <v>836</v>
      </c>
      <c r="D2585" t="s">
        <v>1141</v>
      </c>
      <c r="E2585" s="2">
        <v>3057240</v>
      </c>
      <c r="F2585" t="s">
        <v>4645</v>
      </c>
      <c r="G2585" t="s">
        <v>1796</v>
      </c>
      <c r="H2585" t="s">
        <v>4646</v>
      </c>
    </row>
    <row r="2586" spans="1:6" ht="12.75" hidden="1" outlineLevel="1">
      <c r="A2586" s="9"/>
      <c r="B2586" t="s">
        <v>4647</v>
      </c>
      <c r="C2586" t="s">
        <v>862</v>
      </c>
      <c r="D2586" t="s">
        <v>857</v>
      </c>
      <c r="E2586" s="2">
        <v>115940</v>
      </c>
      <c r="F2586" t="s">
        <v>4648</v>
      </c>
    </row>
    <row r="2587" spans="1:6" ht="12.75" hidden="1" outlineLevel="1" collapsed="1">
      <c r="A2587" s="9"/>
      <c r="B2587" t="s">
        <v>4626</v>
      </c>
      <c r="C2587" t="s">
        <v>862</v>
      </c>
      <c r="D2587" t="s">
        <v>839</v>
      </c>
      <c r="E2587" s="2">
        <v>30600</v>
      </c>
      <c r="F2587" t="s">
        <v>4627</v>
      </c>
    </row>
    <row r="2588" spans="1:6" ht="12.75" hidden="1" outlineLevel="1">
      <c r="A2588" s="9"/>
      <c r="B2588" t="s">
        <v>4649</v>
      </c>
      <c r="C2588" t="s">
        <v>862</v>
      </c>
      <c r="D2588" t="s">
        <v>956</v>
      </c>
      <c r="E2588" s="2">
        <v>66138</v>
      </c>
      <c r="F2588" t="s">
        <v>4643</v>
      </c>
    </row>
    <row r="2589" spans="1:6" ht="12.75" hidden="1" outlineLevel="1" collapsed="1">
      <c r="A2589" s="9"/>
      <c r="B2589" t="s">
        <v>4650</v>
      </c>
      <c r="C2589" t="s">
        <v>862</v>
      </c>
      <c r="D2589" t="s">
        <v>842</v>
      </c>
      <c r="E2589" s="2">
        <v>322</v>
      </c>
      <c r="F2589" t="s">
        <v>4650</v>
      </c>
    </row>
    <row r="2590" spans="1:6" ht="12.75" hidden="1" outlineLevel="1" collapsed="1">
      <c r="A2590" s="9"/>
      <c r="B2590" t="s">
        <v>4632</v>
      </c>
      <c r="C2590" t="s">
        <v>862</v>
      </c>
      <c r="D2590" t="s">
        <v>842</v>
      </c>
      <c r="E2590" s="2">
        <v>266</v>
      </c>
      <c r="F2590" t="s">
        <v>4632</v>
      </c>
    </row>
    <row r="2591" spans="1:11" ht="12.75" hidden="1" outlineLevel="1">
      <c r="A2591" s="9"/>
      <c r="B2591" t="s">
        <v>818</v>
      </c>
      <c r="C2591" t="s">
        <v>862</v>
      </c>
      <c r="D2591" t="s">
        <v>1141</v>
      </c>
      <c r="E2591" s="14">
        <f>20892576/2</f>
        <v>10446288</v>
      </c>
      <c r="F2591" s="18" t="s">
        <v>1770</v>
      </c>
      <c r="G2591" t="s">
        <v>4638</v>
      </c>
      <c r="H2591" t="s">
        <v>3657</v>
      </c>
      <c r="I2591" t="s">
        <v>3658</v>
      </c>
      <c r="J2591" t="s">
        <v>1772</v>
      </c>
      <c r="K2591" t="s">
        <v>3659</v>
      </c>
    </row>
    <row r="2592" spans="1:6" ht="12.75" hidden="1" outlineLevel="1">
      <c r="A2592" s="9"/>
      <c r="B2592" t="s">
        <v>4651</v>
      </c>
      <c r="C2592" t="s">
        <v>862</v>
      </c>
      <c r="D2592" t="s">
        <v>941</v>
      </c>
      <c r="E2592" s="2">
        <v>234</v>
      </c>
      <c r="F2592" t="s">
        <v>4651</v>
      </c>
    </row>
    <row r="2593" spans="1:6" ht="12.75" hidden="1" outlineLevel="1" collapsed="1">
      <c r="A2593" s="9"/>
      <c r="B2593" t="s">
        <v>4652</v>
      </c>
      <c r="C2593" t="s">
        <v>862</v>
      </c>
      <c r="D2593" t="s">
        <v>839</v>
      </c>
      <c r="E2593" s="2">
        <v>969</v>
      </c>
      <c r="F2593" t="s">
        <v>4652</v>
      </c>
    </row>
    <row r="2594" spans="1:6" ht="12.75" hidden="1" outlineLevel="1">
      <c r="A2594" s="9"/>
      <c r="B2594" t="s">
        <v>4653</v>
      </c>
      <c r="C2594" t="s">
        <v>862</v>
      </c>
      <c r="D2594" t="s">
        <v>854</v>
      </c>
      <c r="E2594" s="2">
        <v>321180</v>
      </c>
      <c r="F2594" t="s">
        <v>4653</v>
      </c>
    </row>
    <row r="2595" spans="1:6" ht="12.75" hidden="1" outlineLevel="1">
      <c r="A2595" s="9"/>
      <c r="B2595" t="s">
        <v>4642</v>
      </c>
      <c r="C2595" t="s">
        <v>862</v>
      </c>
      <c r="D2595" t="s">
        <v>857</v>
      </c>
      <c r="E2595" s="2">
        <v>564224</v>
      </c>
      <c r="F2595" t="s">
        <v>4642</v>
      </c>
    </row>
    <row r="2596" spans="1:5" ht="12.75" collapsed="1">
      <c r="A2596" s="9" t="s">
        <v>3274</v>
      </c>
      <c r="D2596" s="9">
        <f>COUNTA(D2597:D2598)</f>
        <v>2</v>
      </c>
      <c r="E2596" s="13">
        <f>SUM(E2597:E2598)</f>
        <v>13833573</v>
      </c>
    </row>
    <row r="2597" spans="1:9" ht="12.75" hidden="1" outlineLevel="1" collapsed="1">
      <c r="A2597" s="9"/>
      <c r="B2597" t="s">
        <v>3275</v>
      </c>
      <c r="C2597" t="s">
        <v>836</v>
      </c>
      <c r="D2597" t="s">
        <v>1017</v>
      </c>
      <c r="E2597" s="2">
        <v>10196445</v>
      </c>
      <c r="F2597" t="s">
        <v>3275</v>
      </c>
      <c r="G2597" t="s">
        <v>1797</v>
      </c>
      <c r="H2597" t="s">
        <v>3276</v>
      </c>
      <c r="I2597" t="s">
        <v>3277</v>
      </c>
    </row>
    <row r="2598" spans="1:7" ht="12.75" hidden="1" outlineLevel="1">
      <c r="A2598" s="9"/>
      <c r="B2598" t="s">
        <v>3275</v>
      </c>
      <c r="C2598" t="s">
        <v>862</v>
      </c>
      <c r="D2598" t="s">
        <v>1017</v>
      </c>
      <c r="E2598" s="2">
        <v>3637128</v>
      </c>
      <c r="F2598" t="s">
        <v>3275</v>
      </c>
      <c r="G2598" t="s">
        <v>1797</v>
      </c>
    </row>
    <row r="2599" spans="1:5" ht="12.75" collapsed="1">
      <c r="A2599" s="9" t="s">
        <v>3622</v>
      </c>
      <c r="D2599" s="9">
        <f>COUNTA(D2600:D2605)</f>
        <v>6</v>
      </c>
      <c r="E2599" s="10">
        <f>SUM(E2600:E2605)</f>
        <v>13455822</v>
      </c>
    </row>
    <row r="2600" spans="1:6" ht="12.75" hidden="1" outlineLevel="1">
      <c r="A2600" s="9"/>
      <c r="B2600" t="s">
        <v>3623</v>
      </c>
      <c r="C2600" t="s">
        <v>836</v>
      </c>
      <c r="D2600" t="s">
        <v>1028</v>
      </c>
      <c r="E2600" s="2">
        <v>44814</v>
      </c>
      <c r="F2600" t="s">
        <v>3623</v>
      </c>
    </row>
    <row r="2601" spans="1:6" ht="12.75" hidden="1" outlineLevel="1">
      <c r="A2601" s="9"/>
      <c r="B2601" t="s">
        <v>3624</v>
      </c>
      <c r="C2601" t="s">
        <v>836</v>
      </c>
      <c r="D2601" t="s">
        <v>985</v>
      </c>
      <c r="E2601" s="2">
        <v>579348</v>
      </c>
      <c r="F2601" t="s">
        <v>3624</v>
      </c>
    </row>
    <row r="2602" spans="1:6" ht="12.75" hidden="1" outlineLevel="1" collapsed="1">
      <c r="A2602" s="9"/>
      <c r="B2602" t="s">
        <v>808</v>
      </c>
      <c r="C2602" t="s">
        <v>862</v>
      </c>
      <c r="D2602" t="s">
        <v>881</v>
      </c>
      <c r="E2602" s="2">
        <v>892170</v>
      </c>
      <c r="F2602" t="s">
        <v>808</v>
      </c>
    </row>
    <row r="2603" spans="1:6" ht="12.75" hidden="1" outlineLevel="1" collapsed="1">
      <c r="A2603" s="9"/>
      <c r="B2603" t="s">
        <v>3623</v>
      </c>
      <c r="C2603" t="s">
        <v>862</v>
      </c>
      <c r="D2603" t="s">
        <v>849</v>
      </c>
      <c r="E2603" s="2">
        <v>3828006</v>
      </c>
      <c r="F2603" t="s">
        <v>3623</v>
      </c>
    </row>
    <row r="2604" spans="1:6" ht="12.75" hidden="1" outlineLevel="1" collapsed="1">
      <c r="A2604" s="9"/>
      <c r="B2604" t="s">
        <v>809</v>
      </c>
      <c r="C2604" t="s">
        <v>862</v>
      </c>
      <c r="D2604" t="s">
        <v>886</v>
      </c>
      <c r="E2604" s="2">
        <v>3443979</v>
      </c>
      <c r="F2604" t="s">
        <v>809</v>
      </c>
    </row>
    <row r="2605" spans="1:6" ht="12.75" hidden="1" outlineLevel="1">
      <c r="A2605" s="9"/>
      <c r="B2605" t="s">
        <v>810</v>
      </c>
      <c r="C2605" t="s">
        <v>862</v>
      </c>
      <c r="D2605" t="s">
        <v>844</v>
      </c>
      <c r="E2605" s="2">
        <v>4667505</v>
      </c>
      <c r="F2605" t="s">
        <v>810</v>
      </c>
    </row>
    <row r="2606" spans="1:5" ht="12.75" collapsed="1">
      <c r="A2606" s="9" t="s">
        <v>4010</v>
      </c>
      <c r="D2606" s="9">
        <f>COUNTA(D2607)</f>
        <v>1</v>
      </c>
      <c r="E2606" s="13">
        <f>SUM(E2607)</f>
        <v>13036875</v>
      </c>
    </row>
    <row r="2607" spans="1:11" ht="12.75" hidden="1" outlineLevel="1" collapsed="1">
      <c r="A2607" s="9"/>
      <c r="B2607" t="s">
        <v>4011</v>
      </c>
      <c r="C2607" t="s">
        <v>836</v>
      </c>
      <c r="D2607" t="s">
        <v>1017</v>
      </c>
      <c r="E2607" s="2">
        <v>13036875</v>
      </c>
      <c r="F2607" t="s">
        <v>4012</v>
      </c>
      <c r="G2607" t="s">
        <v>1798</v>
      </c>
      <c r="H2607" t="s">
        <v>4013</v>
      </c>
      <c r="I2607" t="s">
        <v>4014</v>
      </c>
      <c r="J2607" t="s">
        <v>4015</v>
      </c>
      <c r="K2607" t="s">
        <v>4016</v>
      </c>
    </row>
    <row r="2608" spans="1:5" ht="12.75" collapsed="1">
      <c r="A2608" s="9" t="s">
        <v>702</v>
      </c>
      <c r="D2608" s="9">
        <f>COUNTA(D2609:D2624)</f>
        <v>16</v>
      </c>
      <c r="E2608" s="16">
        <f>SUM(E2609:E2624)</f>
        <v>12373129</v>
      </c>
    </row>
    <row r="2609" spans="1:6" ht="12.75" hidden="1" outlineLevel="1">
      <c r="A2609" s="9"/>
      <c r="B2609" t="s">
        <v>703</v>
      </c>
      <c r="C2609" t="s">
        <v>836</v>
      </c>
      <c r="D2609" t="s">
        <v>842</v>
      </c>
      <c r="E2609" s="2">
        <v>294036</v>
      </c>
      <c r="F2609" t="s">
        <v>704</v>
      </c>
    </row>
    <row r="2610" spans="1:6" ht="12.75" hidden="1" outlineLevel="1">
      <c r="A2610" s="9"/>
      <c r="B2610" t="s">
        <v>705</v>
      </c>
      <c r="C2610" t="s">
        <v>836</v>
      </c>
      <c r="D2610" t="s">
        <v>857</v>
      </c>
      <c r="E2610" s="2">
        <v>1100</v>
      </c>
      <c r="F2610" t="s">
        <v>705</v>
      </c>
    </row>
    <row r="2611" spans="1:5" ht="12.75" hidden="1" outlineLevel="1">
      <c r="A2611" s="9"/>
      <c r="B2611" t="s">
        <v>706</v>
      </c>
      <c r="C2611" t="s">
        <v>836</v>
      </c>
      <c r="D2611" t="s">
        <v>857</v>
      </c>
      <c r="E2611" s="2">
        <v>8964</v>
      </c>
    </row>
    <row r="2612" spans="1:5" ht="12.75" hidden="1" outlineLevel="1">
      <c r="A2612" s="9"/>
      <c r="B2612" t="s">
        <v>707</v>
      </c>
      <c r="C2612" t="s">
        <v>836</v>
      </c>
      <c r="D2612" t="s">
        <v>941</v>
      </c>
      <c r="E2612" s="2">
        <v>41230</v>
      </c>
    </row>
    <row r="2613" spans="1:6" ht="12.75" hidden="1" outlineLevel="1">
      <c r="A2613" s="9"/>
      <c r="B2613" t="s">
        <v>708</v>
      </c>
      <c r="C2613" t="s">
        <v>836</v>
      </c>
      <c r="D2613" t="s">
        <v>846</v>
      </c>
      <c r="E2613" s="2">
        <v>1242435</v>
      </c>
      <c r="F2613" t="s">
        <v>708</v>
      </c>
    </row>
    <row r="2614" spans="1:6" ht="12.75" hidden="1" outlineLevel="1">
      <c r="A2614" s="9"/>
      <c r="B2614" t="s">
        <v>709</v>
      </c>
      <c r="C2614" t="s">
        <v>836</v>
      </c>
      <c r="D2614" t="s">
        <v>985</v>
      </c>
      <c r="E2614" s="2">
        <v>333268</v>
      </c>
      <c r="F2614" t="s">
        <v>710</v>
      </c>
    </row>
    <row r="2615" spans="1:6" ht="12.75" hidden="1" outlineLevel="1">
      <c r="A2615" s="9"/>
      <c r="B2615" t="s">
        <v>711</v>
      </c>
      <c r="C2615" t="s">
        <v>836</v>
      </c>
      <c r="D2615" t="s">
        <v>955</v>
      </c>
      <c r="E2615" s="2">
        <v>42020</v>
      </c>
      <c r="F2615" t="s">
        <v>712</v>
      </c>
    </row>
    <row r="2616" spans="1:6" ht="12.75" hidden="1" outlineLevel="1">
      <c r="A2616" s="9"/>
      <c r="B2616" t="s">
        <v>713</v>
      </c>
      <c r="C2616" t="s">
        <v>836</v>
      </c>
      <c r="D2616" t="s">
        <v>842</v>
      </c>
      <c r="E2616" s="2">
        <v>265760</v>
      </c>
      <c r="F2616" t="s">
        <v>713</v>
      </c>
    </row>
    <row r="2617" spans="1:6" ht="12.75" hidden="1" outlineLevel="1">
      <c r="A2617" s="9"/>
      <c r="B2617" t="s">
        <v>714</v>
      </c>
      <c r="C2617" t="s">
        <v>836</v>
      </c>
      <c r="D2617" t="s">
        <v>842</v>
      </c>
      <c r="E2617" s="2">
        <v>18576</v>
      </c>
      <c r="F2617" t="s">
        <v>714</v>
      </c>
    </row>
    <row r="2618" spans="1:6" ht="12.75" hidden="1" outlineLevel="1">
      <c r="A2618" s="9"/>
      <c r="B2618" t="s">
        <v>715</v>
      </c>
      <c r="C2618" t="s">
        <v>836</v>
      </c>
      <c r="D2618" t="s">
        <v>1213</v>
      </c>
      <c r="E2618" s="2">
        <v>1322099</v>
      </c>
      <c r="F2618" t="s">
        <v>715</v>
      </c>
    </row>
    <row r="2619" spans="1:6" ht="12.75" hidden="1" outlineLevel="1">
      <c r="A2619" s="9"/>
      <c r="B2619" t="s">
        <v>716</v>
      </c>
      <c r="C2619" t="s">
        <v>862</v>
      </c>
      <c r="D2619" t="s">
        <v>839</v>
      </c>
      <c r="E2619" s="2">
        <v>6922045</v>
      </c>
      <c r="F2619" t="s">
        <v>717</v>
      </c>
    </row>
    <row r="2620" spans="1:5" ht="12.75" hidden="1" outlineLevel="1">
      <c r="A2620" s="9"/>
      <c r="B2620" t="s">
        <v>4532</v>
      </c>
      <c r="C2620" t="s">
        <v>862</v>
      </c>
      <c r="D2620" t="s">
        <v>839</v>
      </c>
      <c r="E2620" s="2">
        <v>12816</v>
      </c>
    </row>
    <row r="2621" spans="1:6" ht="12.75" hidden="1" outlineLevel="1">
      <c r="A2621" s="9"/>
      <c r="B2621" t="s">
        <v>718</v>
      </c>
      <c r="C2621" t="s">
        <v>862</v>
      </c>
      <c r="D2621" t="s">
        <v>857</v>
      </c>
      <c r="E2621" s="2">
        <v>36332</v>
      </c>
      <c r="F2621" t="s">
        <v>718</v>
      </c>
    </row>
    <row r="2622" spans="1:5" ht="12.75" hidden="1" outlineLevel="1">
      <c r="A2622" s="9"/>
      <c r="B2622" t="s">
        <v>706</v>
      </c>
      <c r="C2622" t="s">
        <v>862</v>
      </c>
      <c r="D2622" t="s">
        <v>1251</v>
      </c>
      <c r="E2622" s="2">
        <v>22920</v>
      </c>
    </row>
    <row r="2623" spans="1:6" ht="12.75" hidden="1" outlineLevel="1">
      <c r="A2623" s="9"/>
      <c r="B2623" t="s">
        <v>719</v>
      </c>
      <c r="C2623" t="s">
        <v>862</v>
      </c>
      <c r="D2623" t="s">
        <v>941</v>
      </c>
      <c r="E2623" s="2">
        <v>44016</v>
      </c>
      <c r="F2623" t="s">
        <v>707</v>
      </c>
    </row>
    <row r="2624" spans="1:5" ht="12.75" hidden="1" outlineLevel="1">
      <c r="A2624" s="9"/>
      <c r="B2624" t="s">
        <v>720</v>
      </c>
      <c r="C2624" t="s">
        <v>862</v>
      </c>
      <c r="D2624" t="s">
        <v>886</v>
      </c>
      <c r="E2624" s="2">
        <v>1765512</v>
      </c>
    </row>
    <row r="2625" spans="1:5" ht="12.75" collapsed="1">
      <c r="A2625" s="9" t="s">
        <v>3054</v>
      </c>
      <c r="D2625" s="9">
        <f>COUNTA(D2626:D2632)</f>
        <v>7</v>
      </c>
      <c r="E2625" s="10">
        <f>SUM(E2626:E2632)</f>
        <v>12057787</v>
      </c>
    </row>
    <row r="2626" spans="1:6" ht="12.75" hidden="1" outlineLevel="1">
      <c r="A2626" s="9"/>
      <c r="B2626" t="s">
        <v>3055</v>
      </c>
      <c r="C2626" t="s">
        <v>836</v>
      </c>
      <c r="D2626" t="s">
        <v>857</v>
      </c>
      <c r="E2626" s="2">
        <v>137862</v>
      </c>
      <c r="F2626" t="s">
        <v>3055</v>
      </c>
    </row>
    <row r="2627" spans="1:6" ht="12.75" hidden="1" outlineLevel="1">
      <c r="A2627" s="9"/>
      <c r="B2627" t="s">
        <v>3056</v>
      </c>
      <c r="C2627" t="s">
        <v>836</v>
      </c>
      <c r="D2627" t="s">
        <v>857</v>
      </c>
      <c r="E2627" s="2">
        <v>38976</v>
      </c>
      <c r="F2627" t="s">
        <v>3056</v>
      </c>
    </row>
    <row r="2628" spans="1:6" ht="12.75" hidden="1" outlineLevel="1">
      <c r="A2628" s="9"/>
      <c r="B2628" t="s">
        <v>3057</v>
      </c>
      <c r="C2628" t="s">
        <v>836</v>
      </c>
      <c r="D2628" t="s">
        <v>849</v>
      </c>
      <c r="E2628" s="2">
        <v>2755927</v>
      </c>
      <c r="F2628" t="s">
        <v>3057</v>
      </c>
    </row>
    <row r="2629" spans="1:5" ht="12.75" hidden="1" outlineLevel="1">
      <c r="A2629" s="9"/>
      <c r="B2629" t="s">
        <v>3058</v>
      </c>
      <c r="C2629" t="s">
        <v>836</v>
      </c>
      <c r="D2629" t="s">
        <v>1028</v>
      </c>
      <c r="E2629" s="2">
        <v>18009</v>
      </c>
    </row>
    <row r="2630" spans="1:6" ht="12.75" hidden="1" outlineLevel="1">
      <c r="A2630" s="9"/>
      <c r="B2630" t="s">
        <v>3059</v>
      </c>
      <c r="C2630" t="s">
        <v>862</v>
      </c>
      <c r="D2630" t="s">
        <v>839</v>
      </c>
      <c r="E2630" s="2">
        <v>4171825</v>
      </c>
      <c r="F2630" t="s">
        <v>3060</v>
      </c>
    </row>
    <row r="2631" spans="1:6" ht="12.75" hidden="1" outlineLevel="1">
      <c r="A2631" s="9"/>
      <c r="B2631" t="s">
        <v>3057</v>
      </c>
      <c r="C2631" t="s">
        <v>862</v>
      </c>
      <c r="D2631" t="s">
        <v>839</v>
      </c>
      <c r="E2631" s="2">
        <v>4722668</v>
      </c>
      <c r="F2631" t="s">
        <v>3057</v>
      </c>
    </row>
    <row r="2632" spans="1:6" ht="12.75" hidden="1" outlineLevel="1">
      <c r="A2632" s="9"/>
      <c r="B2632" t="s">
        <v>3058</v>
      </c>
      <c r="C2632" t="s">
        <v>862</v>
      </c>
      <c r="D2632" t="s">
        <v>1186</v>
      </c>
      <c r="E2632" s="2">
        <v>212520</v>
      </c>
      <c r="F2632" t="s">
        <v>3058</v>
      </c>
    </row>
    <row r="2633" spans="1:5" ht="12.75" collapsed="1">
      <c r="A2633" s="9" t="s">
        <v>730</v>
      </c>
      <c r="D2633" s="9">
        <f>COUNTA(D2634:D2668)</f>
        <v>35</v>
      </c>
      <c r="E2633" s="10">
        <f>SUM(E2634:E2668)</f>
        <v>12030486</v>
      </c>
    </row>
    <row r="2634" spans="1:6" ht="12.75" hidden="1" outlineLevel="1">
      <c r="A2634" s="9"/>
      <c r="B2634" t="s">
        <v>731</v>
      </c>
      <c r="C2634" t="s">
        <v>836</v>
      </c>
      <c r="D2634" t="s">
        <v>854</v>
      </c>
      <c r="E2634" s="2">
        <v>22244</v>
      </c>
      <c r="F2634" t="s">
        <v>731</v>
      </c>
    </row>
    <row r="2635" spans="1:6" ht="12.75" hidden="1" outlineLevel="1">
      <c r="A2635" s="9"/>
      <c r="B2635" t="s">
        <v>732</v>
      </c>
      <c r="C2635" t="s">
        <v>836</v>
      </c>
      <c r="D2635" t="s">
        <v>854</v>
      </c>
      <c r="E2635" s="2">
        <v>144</v>
      </c>
      <c r="F2635" t="s">
        <v>732</v>
      </c>
    </row>
    <row r="2636" spans="1:6" ht="12.75" hidden="1" outlineLevel="1">
      <c r="A2636" s="9"/>
      <c r="B2636" t="s">
        <v>733</v>
      </c>
      <c r="C2636" t="s">
        <v>836</v>
      </c>
      <c r="D2636" t="s">
        <v>956</v>
      </c>
      <c r="E2636" s="2">
        <v>396976</v>
      </c>
      <c r="F2636" t="s">
        <v>733</v>
      </c>
    </row>
    <row r="2637" spans="1:6" ht="12.75" hidden="1" outlineLevel="1">
      <c r="A2637" s="9"/>
      <c r="B2637" t="s">
        <v>734</v>
      </c>
      <c r="C2637" t="s">
        <v>836</v>
      </c>
      <c r="D2637" t="s">
        <v>842</v>
      </c>
      <c r="E2637" s="2">
        <v>1554333</v>
      </c>
      <c r="F2637" t="s">
        <v>734</v>
      </c>
    </row>
    <row r="2638" spans="1:5" ht="12.75" hidden="1" outlineLevel="1">
      <c r="A2638" s="9"/>
      <c r="B2638" t="s">
        <v>735</v>
      </c>
      <c r="C2638" t="s">
        <v>836</v>
      </c>
      <c r="D2638" t="s">
        <v>846</v>
      </c>
      <c r="E2638" s="2">
        <v>28080</v>
      </c>
    </row>
    <row r="2639" spans="1:5" ht="12.75" hidden="1" outlineLevel="1">
      <c r="A2639" s="9"/>
      <c r="B2639" t="s">
        <v>736</v>
      </c>
      <c r="C2639" t="s">
        <v>836</v>
      </c>
      <c r="D2639" t="s">
        <v>941</v>
      </c>
      <c r="E2639" s="2">
        <v>177636</v>
      </c>
    </row>
    <row r="2640" spans="1:6" ht="12.75" hidden="1" outlineLevel="1">
      <c r="A2640" s="9"/>
      <c r="B2640" t="s">
        <v>737</v>
      </c>
      <c r="C2640" t="s">
        <v>836</v>
      </c>
      <c r="D2640" t="s">
        <v>857</v>
      </c>
      <c r="E2640" s="2">
        <v>435953</v>
      </c>
      <c r="F2640" t="s">
        <v>737</v>
      </c>
    </row>
    <row r="2641" spans="1:5" ht="12.75" hidden="1" outlineLevel="1">
      <c r="A2641" s="9"/>
      <c r="B2641" t="s">
        <v>738</v>
      </c>
      <c r="C2641" t="s">
        <v>836</v>
      </c>
      <c r="D2641" t="s">
        <v>842</v>
      </c>
      <c r="E2641" s="2">
        <v>248640</v>
      </c>
    </row>
    <row r="2642" spans="1:5" ht="12.75" hidden="1" outlineLevel="1">
      <c r="A2642" s="9"/>
      <c r="B2642" t="s">
        <v>739</v>
      </c>
      <c r="C2642" t="s">
        <v>836</v>
      </c>
      <c r="D2642" t="s">
        <v>842</v>
      </c>
      <c r="E2642" s="2">
        <v>285498</v>
      </c>
    </row>
    <row r="2643" spans="1:5" ht="12.75" hidden="1" outlineLevel="1">
      <c r="A2643" s="9"/>
      <c r="B2643" t="s">
        <v>740</v>
      </c>
      <c r="C2643" t="s">
        <v>836</v>
      </c>
      <c r="D2643" t="s">
        <v>957</v>
      </c>
      <c r="E2643" s="2">
        <v>150271</v>
      </c>
    </row>
    <row r="2644" spans="1:5" ht="12.75" hidden="1" outlineLevel="1">
      <c r="A2644" s="9"/>
      <c r="B2644" t="s">
        <v>741</v>
      </c>
      <c r="C2644" t="s">
        <v>836</v>
      </c>
      <c r="D2644" t="s">
        <v>842</v>
      </c>
      <c r="E2644" s="2">
        <v>55198</v>
      </c>
    </row>
    <row r="2645" spans="1:6" ht="12.75" hidden="1" outlineLevel="1">
      <c r="A2645" s="9"/>
      <c r="B2645" t="s">
        <v>742</v>
      </c>
      <c r="C2645" t="s">
        <v>836</v>
      </c>
      <c r="D2645" t="s">
        <v>842</v>
      </c>
      <c r="E2645" s="2">
        <v>354861</v>
      </c>
      <c r="F2645" t="s">
        <v>742</v>
      </c>
    </row>
    <row r="2646" spans="1:5" ht="12.75" hidden="1" outlineLevel="1">
      <c r="A2646" s="9"/>
      <c r="B2646" t="s">
        <v>743</v>
      </c>
      <c r="C2646" t="s">
        <v>836</v>
      </c>
      <c r="D2646" t="s">
        <v>1627</v>
      </c>
      <c r="E2646" s="2">
        <v>58185</v>
      </c>
    </row>
    <row r="2647" spans="1:5" ht="12.75" hidden="1" outlineLevel="1">
      <c r="A2647" s="9"/>
      <c r="B2647" t="s">
        <v>744</v>
      </c>
      <c r="C2647" t="s">
        <v>836</v>
      </c>
      <c r="D2647" t="s">
        <v>941</v>
      </c>
      <c r="E2647" s="2">
        <v>515424</v>
      </c>
    </row>
    <row r="2648" spans="1:6" ht="12.75" hidden="1" outlineLevel="1">
      <c r="A2648" s="9"/>
      <c r="B2648" t="s">
        <v>745</v>
      </c>
      <c r="C2648" t="s">
        <v>836</v>
      </c>
      <c r="D2648" t="s">
        <v>916</v>
      </c>
      <c r="E2648" s="2">
        <v>164498</v>
      </c>
      <c r="F2648" t="s">
        <v>745</v>
      </c>
    </row>
    <row r="2649" spans="1:6" ht="12.75" hidden="1" outlineLevel="1">
      <c r="A2649" s="9"/>
      <c r="B2649" t="s">
        <v>746</v>
      </c>
      <c r="C2649" t="s">
        <v>836</v>
      </c>
      <c r="D2649" t="s">
        <v>955</v>
      </c>
      <c r="E2649" s="2">
        <v>38016</v>
      </c>
      <c r="F2649" t="s">
        <v>746</v>
      </c>
    </row>
    <row r="2650" spans="1:5" ht="12.75" hidden="1" outlineLevel="1">
      <c r="A2650" s="9"/>
      <c r="B2650" t="s">
        <v>747</v>
      </c>
      <c r="C2650" t="s">
        <v>836</v>
      </c>
      <c r="D2650" t="s">
        <v>842</v>
      </c>
      <c r="E2650" s="2">
        <v>19224</v>
      </c>
    </row>
    <row r="2651" spans="1:6" ht="12.75" hidden="1" outlineLevel="1">
      <c r="A2651" s="9"/>
      <c r="B2651" t="s">
        <v>748</v>
      </c>
      <c r="C2651" t="s">
        <v>836</v>
      </c>
      <c r="D2651" t="s">
        <v>846</v>
      </c>
      <c r="E2651" s="2">
        <v>1144773</v>
      </c>
      <c r="F2651" t="s">
        <v>749</v>
      </c>
    </row>
    <row r="2652" spans="1:6" ht="12.75" hidden="1" outlineLevel="1">
      <c r="A2652" s="9"/>
      <c r="B2652" t="s">
        <v>750</v>
      </c>
      <c r="C2652" t="s">
        <v>862</v>
      </c>
      <c r="D2652" t="s">
        <v>842</v>
      </c>
      <c r="E2652" s="2">
        <v>75992</v>
      </c>
      <c r="F2652" t="s">
        <v>750</v>
      </c>
    </row>
    <row r="2653" spans="1:6" ht="12.75" hidden="1" outlineLevel="1">
      <c r="A2653" s="9"/>
      <c r="B2653" t="s">
        <v>731</v>
      </c>
      <c r="C2653" t="s">
        <v>862</v>
      </c>
      <c r="D2653" t="s">
        <v>854</v>
      </c>
      <c r="E2653" s="2">
        <v>70034</v>
      </c>
      <c r="F2653" t="s">
        <v>731</v>
      </c>
    </row>
    <row r="2654" spans="1:6" ht="12.75" hidden="1" outlineLevel="1">
      <c r="A2654" s="9"/>
      <c r="B2654" t="s">
        <v>733</v>
      </c>
      <c r="C2654" t="s">
        <v>862</v>
      </c>
      <c r="D2654" t="s">
        <v>849</v>
      </c>
      <c r="E2654" s="2">
        <v>433752</v>
      </c>
      <c r="F2654" t="s">
        <v>733</v>
      </c>
    </row>
    <row r="2655" spans="1:6" ht="12.75" hidden="1" outlineLevel="1">
      <c r="A2655" s="9"/>
      <c r="B2655" t="s">
        <v>734</v>
      </c>
      <c r="C2655" t="s">
        <v>862</v>
      </c>
      <c r="D2655" t="s">
        <v>842</v>
      </c>
      <c r="E2655" s="2">
        <v>1615768</v>
      </c>
      <c r="F2655" t="s">
        <v>734</v>
      </c>
    </row>
    <row r="2656" spans="1:6" ht="12.75" hidden="1" outlineLevel="1">
      <c r="A2656" s="9"/>
      <c r="B2656" t="s">
        <v>751</v>
      </c>
      <c r="C2656" t="s">
        <v>862</v>
      </c>
      <c r="D2656" t="s">
        <v>842</v>
      </c>
      <c r="E2656" s="2">
        <v>181678</v>
      </c>
      <c r="F2656" t="s">
        <v>751</v>
      </c>
    </row>
    <row r="2657" spans="1:6" ht="12.75" hidden="1" outlineLevel="1">
      <c r="A2657" s="9"/>
      <c r="B2657" t="s">
        <v>752</v>
      </c>
      <c r="C2657" t="s">
        <v>862</v>
      </c>
      <c r="D2657" t="s">
        <v>842</v>
      </c>
      <c r="E2657" s="2">
        <v>166880</v>
      </c>
      <c r="F2657" t="s">
        <v>752</v>
      </c>
    </row>
    <row r="2658" spans="1:5" ht="12.75" hidden="1" outlineLevel="1">
      <c r="A2658" s="9"/>
      <c r="B2658" t="s">
        <v>736</v>
      </c>
      <c r="C2658" t="s">
        <v>862</v>
      </c>
      <c r="D2658" t="s">
        <v>941</v>
      </c>
      <c r="E2658" s="2">
        <v>172380</v>
      </c>
    </row>
    <row r="2659" spans="1:5" ht="12.75" hidden="1" outlineLevel="1">
      <c r="A2659" s="9"/>
      <c r="B2659" t="s">
        <v>753</v>
      </c>
      <c r="C2659" t="s">
        <v>862</v>
      </c>
      <c r="D2659" t="s">
        <v>878</v>
      </c>
      <c r="E2659" s="2">
        <v>62928</v>
      </c>
    </row>
    <row r="2660" spans="1:5" ht="12.75" hidden="1" outlineLevel="1">
      <c r="A2660" s="9"/>
      <c r="B2660" t="s">
        <v>739</v>
      </c>
      <c r="C2660" t="s">
        <v>862</v>
      </c>
      <c r="D2660" t="s">
        <v>842</v>
      </c>
      <c r="E2660" s="2">
        <v>291900</v>
      </c>
    </row>
    <row r="2661" spans="1:6" ht="12.75" hidden="1" outlineLevel="1">
      <c r="A2661" s="9"/>
      <c r="B2661" t="s">
        <v>754</v>
      </c>
      <c r="C2661" t="s">
        <v>862</v>
      </c>
      <c r="D2661" t="s">
        <v>842</v>
      </c>
      <c r="E2661" s="2">
        <v>72576</v>
      </c>
      <c r="F2661" t="s">
        <v>754</v>
      </c>
    </row>
    <row r="2662" spans="1:6" ht="12.75" hidden="1" outlineLevel="1">
      <c r="A2662" s="9"/>
      <c r="B2662" t="s">
        <v>755</v>
      </c>
      <c r="C2662" t="s">
        <v>862</v>
      </c>
      <c r="D2662" t="s">
        <v>878</v>
      </c>
      <c r="E2662" s="2">
        <v>27104</v>
      </c>
      <c r="F2662" t="s">
        <v>755</v>
      </c>
    </row>
    <row r="2663" spans="1:5" ht="12.75" hidden="1" outlineLevel="1">
      <c r="A2663" s="9"/>
      <c r="B2663" t="s">
        <v>743</v>
      </c>
      <c r="C2663" t="s">
        <v>862</v>
      </c>
      <c r="D2663" t="s">
        <v>1039</v>
      </c>
      <c r="E2663" s="2">
        <v>135182</v>
      </c>
    </row>
    <row r="2664" spans="1:5" ht="12.75" hidden="1" outlineLevel="1">
      <c r="A2664" s="9"/>
      <c r="B2664" t="s">
        <v>744</v>
      </c>
      <c r="C2664" t="s">
        <v>862</v>
      </c>
      <c r="D2664" t="s">
        <v>941</v>
      </c>
      <c r="E2664" s="2">
        <v>95232</v>
      </c>
    </row>
    <row r="2665" spans="1:6" ht="12.75" hidden="1" outlineLevel="1">
      <c r="A2665" s="9"/>
      <c r="B2665" t="s">
        <v>745</v>
      </c>
      <c r="C2665" t="s">
        <v>862</v>
      </c>
      <c r="D2665" t="s">
        <v>901</v>
      </c>
      <c r="E2665" s="2">
        <v>680400</v>
      </c>
      <c r="F2665" t="s">
        <v>745</v>
      </c>
    </row>
    <row r="2666" spans="1:6" ht="12.75" hidden="1" outlineLevel="1">
      <c r="A2666" s="9"/>
      <c r="B2666" t="s">
        <v>746</v>
      </c>
      <c r="C2666" t="s">
        <v>862</v>
      </c>
      <c r="D2666" t="s">
        <v>955</v>
      </c>
      <c r="E2666" s="2">
        <v>54180</v>
      </c>
      <c r="F2666" t="s">
        <v>746</v>
      </c>
    </row>
    <row r="2667" spans="1:5" ht="12.75" hidden="1" outlineLevel="1">
      <c r="A2667" s="9"/>
      <c r="B2667" t="s">
        <v>747</v>
      </c>
      <c r="C2667" t="s">
        <v>862</v>
      </c>
      <c r="D2667" t="s">
        <v>842</v>
      </c>
      <c r="E2667" s="2">
        <v>36806</v>
      </c>
    </row>
    <row r="2668" spans="1:6" ht="12.75" hidden="1" outlineLevel="1">
      <c r="A2668" s="9"/>
      <c r="B2668" t="s">
        <v>748</v>
      </c>
      <c r="C2668" t="s">
        <v>862</v>
      </c>
      <c r="D2668" t="s">
        <v>846</v>
      </c>
      <c r="E2668" s="2">
        <v>2207740</v>
      </c>
      <c r="F2668" t="s">
        <v>749</v>
      </c>
    </row>
    <row r="2669" spans="1:5" ht="12.75" collapsed="1">
      <c r="A2669" s="9" t="s">
        <v>3685</v>
      </c>
      <c r="D2669" s="9">
        <f>COUNTA(D2670:D2671)</f>
        <v>2</v>
      </c>
      <c r="E2669" s="13">
        <f>SUM(E2670:E2671)</f>
        <v>11880857</v>
      </c>
    </row>
    <row r="2670" spans="1:6" ht="12.75" hidden="1" outlineLevel="1">
      <c r="A2670" s="9"/>
      <c r="B2670" t="s">
        <v>3686</v>
      </c>
      <c r="C2670" t="s">
        <v>836</v>
      </c>
      <c r="D2670" t="s">
        <v>1141</v>
      </c>
      <c r="E2670" s="2">
        <v>6223800</v>
      </c>
      <c r="F2670" t="s">
        <v>3687</v>
      </c>
    </row>
    <row r="2671" spans="1:9" ht="12.75" hidden="1" outlineLevel="1">
      <c r="A2671" s="9"/>
      <c r="B2671" t="s">
        <v>3686</v>
      </c>
      <c r="C2671" t="s">
        <v>862</v>
      </c>
      <c r="D2671" t="s">
        <v>1141</v>
      </c>
      <c r="E2671" s="2">
        <v>5657057</v>
      </c>
      <c r="F2671" t="s">
        <v>3687</v>
      </c>
      <c r="G2671" t="s">
        <v>1799</v>
      </c>
      <c r="H2671" t="s">
        <v>3688</v>
      </c>
      <c r="I2671" t="s">
        <v>3689</v>
      </c>
    </row>
    <row r="2672" spans="1:5" ht="12.75" collapsed="1">
      <c r="A2672" s="9" t="s">
        <v>3605</v>
      </c>
      <c r="D2672" s="9">
        <f>COUNTA(D2673:D2674)</f>
        <v>2</v>
      </c>
      <c r="E2672" s="13">
        <f>SUM(E2673:E2674)</f>
        <v>11568201</v>
      </c>
    </row>
    <row r="2673" spans="1:10" ht="12.75" hidden="1" outlineLevel="1">
      <c r="A2673" s="9"/>
      <c r="B2673" t="s">
        <v>3606</v>
      </c>
      <c r="C2673" t="s">
        <v>836</v>
      </c>
      <c r="D2673" t="s">
        <v>1141</v>
      </c>
      <c r="E2673" s="2">
        <v>8309796</v>
      </c>
      <c r="F2673" t="s">
        <v>3607</v>
      </c>
      <c r="G2673" t="s">
        <v>1800</v>
      </c>
      <c r="H2673" t="s">
        <v>3608</v>
      </c>
      <c r="I2673" t="s">
        <v>3609</v>
      </c>
      <c r="J2673" t="s">
        <v>3610</v>
      </c>
    </row>
    <row r="2674" spans="1:6" ht="12.75" hidden="1" outlineLevel="1">
      <c r="A2674" s="9"/>
      <c r="B2674" t="s">
        <v>3611</v>
      </c>
      <c r="C2674" t="s">
        <v>862</v>
      </c>
      <c r="D2674" t="s">
        <v>839</v>
      </c>
      <c r="E2674" s="2">
        <v>3258405</v>
      </c>
      <c r="F2674" t="s">
        <v>3608</v>
      </c>
    </row>
    <row r="2675" spans="1:5" ht="12.75" collapsed="1">
      <c r="A2675" s="9" t="s">
        <v>331</v>
      </c>
      <c r="D2675" s="9">
        <f>COUNTA(D2676)</f>
        <v>1</v>
      </c>
      <c r="E2675" s="13">
        <f>SUM(E2676)</f>
        <v>11541075</v>
      </c>
    </row>
    <row r="2676" spans="1:14" ht="12.75" hidden="1" outlineLevel="1" collapsed="1">
      <c r="A2676" s="9"/>
      <c r="B2676" t="s">
        <v>332</v>
      </c>
      <c r="C2676" t="s">
        <v>836</v>
      </c>
      <c r="D2676" t="s">
        <v>1017</v>
      </c>
      <c r="E2676" s="2">
        <v>11541075</v>
      </c>
      <c r="F2676" t="s">
        <v>333</v>
      </c>
      <c r="G2676" t="s">
        <v>1801</v>
      </c>
      <c r="H2676" t="s">
        <v>334</v>
      </c>
      <c r="I2676" t="s">
        <v>335</v>
      </c>
      <c r="J2676" t="s">
        <v>336</v>
      </c>
      <c r="K2676" t="s">
        <v>337</v>
      </c>
      <c r="L2676" t="s">
        <v>338</v>
      </c>
      <c r="M2676" t="s">
        <v>339</v>
      </c>
      <c r="N2676" t="s">
        <v>340</v>
      </c>
    </row>
    <row r="2677" spans="1:5" ht="12.75" collapsed="1">
      <c r="A2677" s="9" t="s">
        <v>153</v>
      </c>
      <c r="D2677" s="9">
        <f>COUNTA(D2678:D2692)</f>
        <v>15</v>
      </c>
      <c r="E2677" s="10">
        <f>SUM(E2678:E2692)</f>
        <v>11166306</v>
      </c>
    </row>
    <row r="2678" spans="1:5" ht="12.75" hidden="1" outlineLevel="1">
      <c r="A2678" s="9"/>
      <c r="B2678" t="s">
        <v>154</v>
      </c>
      <c r="C2678" t="s">
        <v>836</v>
      </c>
      <c r="D2678" t="s">
        <v>857</v>
      </c>
      <c r="E2678" s="2">
        <v>98748</v>
      </c>
    </row>
    <row r="2679" spans="1:6" ht="12.75" hidden="1" outlineLevel="1" collapsed="1">
      <c r="A2679" s="9"/>
      <c r="B2679" t="s">
        <v>155</v>
      </c>
      <c r="C2679" t="s">
        <v>836</v>
      </c>
      <c r="D2679" t="s">
        <v>878</v>
      </c>
      <c r="E2679" s="2">
        <v>126429</v>
      </c>
      <c r="F2679" t="s">
        <v>155</v>
      </c>
    </row>
    <row r="2680" spans="1:6" ht="12.75" hidden="1" outlineLevel="1">
      <c r="A2680" s="9"/>
      <c r="B2680" t="s">
        <v>156</v>
      </c>
      <c r="C2680" t="s">
        <v>836</v>
      </c>
      <c r="D2680" t="s">
        <v>839</v>
      </c>
      <c r="E2680" s="2">
        <v>132502</v>
      </c>
      <c r="F2680" t="s">
        <v>157</v>
      </c>
    </row>
    <row r="2681" spans="1:5" ht="12.75" hidden="1" outlineLevel="1" collapsed="1">
      <c r="A2681" s="9"/>
      <c r="B2681" t="s">
        <v>158</v>
      </c>
      <c r="C2681" t="s">
        <v>836</v>
      </c>
      <c r="D2681" t="s">
        <v>846</v>
      </c>
      <c r="E2681" s="2">
        <v>1046502</v>
      </c>
    </row>
    <row r="2682" spans="1:6" ht="12.75" hidden="1" outlineLevel="1" collapsed="1">
      <c r="A2682" s="9"/>
      <c r="B2682" t="s">
        <v>159</v>
      </c>
      <c r="C2682" t="s">
        <v>836</v>
      </c>
      <c r="D2682" t="s">
        <v>849</v>
      </c>
      <c r="E2682" s="2">
        <v>139000</v>
      </c>
      <c r="F2682" t="s">
        <v>159</v>
      </c>
    </row>
    <row r="2683" spans="1:6" ht="12.75" hidden="1" outlineLevel="1">
      <c r="A2683" s="9"/>
      <c r="B2683" t="s">
        <v>160</v>
      </c>
      <c r="C2683" t="s">
        <v>836</v>
      </c>
      <c r="D2683" t="s">
        <v>846</v>
      </c>
      <c r="E2683" s="2">
        <v>409920</v>
      </c>
      <c r="F2683" t="s">
        <v>160</v>
      </c>
    </row>
    <row r="2684" spans="1:5" ht="12.75" hidden="1" outlineLevel="1" collapsed="1">
      <c r="A2684" s="9"/>
      <c r="B2684" t="s">
        <v>161</v>
      </c>
      <c r="C2684" t="s">
        <v>836</v>
      </c>
      <c r="D2684" t="s">
        <v>857</v>
      </c>
      <c r="E2684" s="2">
        <v>61102</v>
      </c>
    </row>
    <row r="2685" spans="1:6" ht="12.75" hidden="1" outlineLevel="1">
      <c r="A2685" s="9"/>
      <c r="B2685" t="s">
        <v>155</v>
      </c>
      <c r="C2685" t="s">
        <v>862</v>
      </c>
      <c r="D2685" t="s">
        <v>916</v>
      </c>
      <c r="E2685" s="2">
        <v>1470144</v>
      </c>
      <c r="F2685" t="s">
        <v>155</v>
      </c>
    </row>
    <row r="2686" spans="1:6" ht="12.75" hidden="1" outlineLevel="1">
      <c r="A2686" s="9"/>
      <c r="B2686" t="s">
        <v>156</v>
      </c>
      <c r="C2686" t="s">
        <v>862</v>
      </c>
      <c r="D2686" t="s">
        <v>857</v>
      </c>
      <c r="E2686" s="2">
        <v>4380350</v>
      </c>
      <c r="F2686" t="s">
        <v>157</v>
      </c>
    </row>
    <row r="2687" spans="1:6" ht="12.75" hidden="1" outlineLevel="1" collapsed="1">
      <c r="A2687" s="9"/>
      <c r="B2687" t="s">
        <v>162</v>
      </c>
      <c r="C2687" t="s">
        <v>862</v>
      </c>
      <c r="D2687" t="s">
        <v>878</v>
      </c>
      <c r="E2687" s="2">
        <v>23343</v>
      </c>
      <c r="F2687" t="s">
        <v>162</v>
      </c>
    </row>
    <row r="2688" spans="1:6" ht="12.75" hidden="1" outlineLevel="1">
      <c r="A2688" s="9"/>
      <c r="B2688" t="s">
        <v>163</v>
      </c>
      <c r="C2688" t="s">
        <v>862</v>
      </c>
      <c r="D2688" t="s">
        <v>956</v>
      </c>
      <c r="E2688" s="2">
        <v>339872</v>
      </c>
      <c r="F2688" t="s">
        <v>163</v>
      </c>
    </row>
    <row r="2689" spans="1:6" ht="12.75" hidden="1" outlineLevel="1">
      <c r="A2689" s="9"/>
      <c r="B2689" t="s">
        <v>160</v>
      </c>
      <c r="C2689" t="s">
        <v>862</v>
      </c>
      <c r="D2689" t="s">
        <v>846</v>
      </c>
      <c r="E2689" s="2">
        <v>315530</v>
      </c>
      <c r="F2689" t="s">
        <v>160</v>
      </c>
    </row>
    <row r="2690" spans="1:6" ht="12.75" hidden="1" outlineLevel="1" collapsed="1">
      <c r="A2690" s="9"/>
      <c r="B2690" t="s">
        <v>164</v>
      </c>
      <c r="C2690" t="s">
        <v>862</v>
      </c>
      <c r="D2690" t="s">
        <v>842</v>
      </c>
      <c r="E2690" s="2">
        <v>979416</v>
      </c>
      <c r="F2690" t="s">
        <v>164</v>
      </c>
    </row>
    <row r="2691" spans="1:6" ht="12.75" hidden="1" outlineLevel="1">
      <c r="A2691" s="9"/>
      <c r="B2691" t="s">
        <v>165</v>
      </c>
      <c r="C2691" t="s">
        <v>862</v>
      </c>
      <c r="D2691" t="s">
        <v>839</v>
      </c>
      <c r="E2691" s="2">
        <v>747156</v>
      </c>
      <c r="F2691" t="s">
        <v>165</v>
      </c>
    </row>
    <row r="2692" spans="1:6" ht="12.75" hidden="1" outlineLevel="1">
      <c r="A2692" s="9"/>
      <c r="B2692" t="s">
        <v>166</v>
      </c>
      <c r="C2692" t="s">
        <v>862</v>
      </c>
      <c r="D2692" t="s">
        <v>842</v>
      </c>
      <c r="E2692" s="2">
        <v>896292</v>
      </c>
      <c r="F2692" t="s">
        <v>166</v>
      </c>
    </row>
    <row r="2693" spans="1:5" ht="12.75" collapsed="1">
      <c r="A2693" s="9" t="s">
        <v>3664</v>
      </c>
      <c r="D2693" s="9">
        <f>COUNTA(D2694:D2701)</f>
        <v>8</v>
      </c>
      <c r="E2693" s="10">
        <f>SUM(E2694:E2701)</f>
        <v>10608470</v>
      </c>
    </row>
    <row r="2694" spans="1:6" ht="12.75" hidden="1" outlineLevel="1">
      <c r="A2694" s="9"/>
      <c r="B2694" t="s">
        <v>3665</v>
      </c>
      <c r="C2694" t="s">
        <v>836</v>
      </c>
      <c r="D2694" t="s">
        <v>886</v>
      </c>
      <c r="E2694" s="2">
        <v>8977007</v>
      </c>
      <c r="F2694" t="s">
        <v>3666</v>
      </c>
    </row>
    <row r="2695" spans="1:6" ht="12.75" hidden="1" outlineLevel="1" collapsed="1">
      <c r="A2695" s="9"/>
      <c r="B2695" t="s">
        <v>3667</v>
      </c>
      <c r="C2695" t="s">
        <v>836</v>
      </c>
      <c r="D2695" t="s">
        <v>941</v>
      </c>
      <c r="E2695" s="2">
        <v>116160</v>
      </c>
      <c r="F2695" t="s">
        <v>3667</v>
      </c>
    </row>
    <row r="2696" spans="1:5" ht="12.75" hidden="1" outlineLevel="1">
      <c r="A2696" s="9"/>
      <c r="B2696" t="s">
        <v>3668</v>
      </c>
      <c r="C2696" t="s">
        <v>836</v>
      </c>
      <c r="D2696" t="s">
        <v>955</v>
      </c>
      <c r="E2696" s="2">
        <v>69825</v>
      </c>
    </row>
    <row r="2697" spans="1:6" ht="12.75" hidden="1" outlineLevel="1">
      <c r="A2697" s="9"/>
      <c r="B2697" t="s">
        <v>3669</v>
      </c>
      <c r="C2697" t="s">
        <v>862</v>
      </c>
      <c r="D2697" t="s">
        <v>842</v>
      </c>
      <c r="E2697" s="2">
        <v>626463</v>
      </c>
      <c r="F2697" t="s">
        <v>3670</v>
      </c>
    </row>
    <row r="2698" spans="1:6" ht="12.75" hidden="1" outlineLevel="1">
      <c r="A2698" s="9"/>
      <c r="B2698" t="s">
        <v>3671</v>
      </c>
      <c r="C2698" t="s">
        <v>862</v>
      </c>
      <c r="D2698" t="s">
        <v>1251</v>
      </c>
      <c r="E2698" s="2">
        <v>53580</v>
      </c>
      <c r="F2698" t="s">
        <v>3671</v>
      </c>
    </row>
    <row r="2699" spans="1:6" ht="12.75" hidden="1" outlineLevel="1">
      <c r="A2699" s="9"/>
      <c r="B2699" t="s">
        <v>3672</v>
      </c>
      <c r="C2699" t="s">
        <v>862</v>
      </c>
      <c r="D2699" t="s">
        <v>839</v>
      </c>
      <c r="E2699" s="2">
        <v>387072</v>
      </c>
      <c r="F2699" t="s">
        <v>3672</v>
      </c>
    </row>
    <row r="2700" spans="1:6" ht="12.75" hidden="1" outlineLevel="1">
      <c r="A2700" s="9"/>
      <c r="B2700" t="s">
        <v>3667</v>
      </c>
      <c r="C2700" t="s">
        <v>862</v>
      </c>
      <c r="D2700" t="s">
        <v>941</v>
      </c>
      <c r="E2700" s="2">
        <v>276000</v>
      </c>
      <c r="F2700" t="s">
        <v>3667</v>
      </c>
    </row>
    <row r="2701" spans="1:6" ht="12.75" hidden="1" outlineLevel="1" collapsed="1">
      <c r="A2701" s="9"/>
      <c r="B2701" t="s">
        <v>3668</v>
      </c>
      <c r="C2701" t="s">
        <v>862</v>
      </c>
      <c r="D2701" t="s">
        <v>854</v>
      </c>
      <c r="E2701" s="2">
        <v>102363</v>
      </c>
      <c r="F2701" t="s">
        <v>3668</v>
      </c>
    </row>
    <row r="2702" spans="1:5" ht="12.75" collapsed="1">
      <c r="A2702" s="9" t="s">
        <v>3262</v>
      </c>
      <c r="D2702" s="9">
        <f>COUNTA(D2703:D2712)</f>
        <v>10</v>
      </c>
      <c r="E2702" s="10">
        <f>SUM(E2703:E2712)</f>
        <v>10470136</v>
      </c>
    </row>
    <row r="2703" spans="1:6" ht="12.75" hidden="1" outlineLevel="1" collapsed="1">
      <c r="A2703" s="9"/>
      <c r="B2703" t="s">
        <v>3263</v>
      </c>
      <c r="C2703" t="s">
        <v>836</v>
      </c>
      <c r="D2703" t="s">
        <v>957</v>
      </c>
      <c r="E2703" s="2">
        <v>30956</v>
      </c>
      <c r="F2703" t="s">
        <v>3263</v>
      </c>
    </row>
    <row r="2704" spans="1:6" ht="12.75" hidden="1" outlineLevel="1">
      <c r="A2704" s="9"/>
      <c r="B2704" t="s">
        <v>3264</v>
      </c>
      <c r="C2704" t="s">
        <v>836</v>
      </c>
      <c r="D2704" t="s">
        <v>925</v>
      </c>
      <c r="E2704" s="2">
        <v>7700</v>
      </c>
      <c r="F2704" t="s">
        <v>3264</v>
      </c>
    </row>
    <row r="2705" spans="1:5" ht="12.75" hidden="1" outlineLevel="1">
      <c r="A2705" s="9"/>
      <c r="B2705" t="s">
        <v>3265</v>
      </c>
      <c r="C2705" t="s">
        <v>836</v>
      </c>
      <c r="D2705" t="s">
        <v>884</v>
      </c>
      <c r="E2705" s="2">
        <v>88796</v>
      </c>
    </row>
    <row r="2706" spans="1:6" ht="12.75" hidden="1" outlineLevel="1" collapsed="1">
      <c r="A2706" s="9"/>
      <c r="B2706" t="s">
        <v>3266</v>
      </c>
      <c r="C2706" t="s">
        <v>836</v>
      </c>
      <c r="D2706" t="s">
        <v>1151</v>
      </c>
      <c r="E2706" s="2">
        <v>6680100</v>
      </c>
      <c r="F2706" t="s">
        <v>3266</v>
      </c>
    </row>
    <row r="2707" spans="1:6" ht="12.75" hidden="1" outlineLevel="1">
      <c r="A2707" s="9"/>
      <c r="B2707" t="s">
        <v>3267</v>
      </c>
      <c r="C2707" t="s">
        <v>836</v>
      </c>
      <c r="D2707" t="s">
        <v>846</v>
      </c>
      <c r="E2707" s="2">
        <v>2834</v>
      </c>
      <c r="F2707" t="s">
        <v>3267</v>
      </c>
    </row>
    <row r="2708" spans="1:6" ht="12.75" hidden="1" outlineLevel="1" collapsed="1">
      <c r="A2708" s="9"/>
      <c r="B2708" t="s">
        <v>3268</v>
      </c>
      <c r="C2708" t="s">
        <v>836</v>
      </c>
      <c r="D2708" t="s">
        <v>839</v>
      </c>
      <c r="E2708" s="2">
        <v>340828</v>
      </c>
      <c r="F2708" t="s">
        <v>3268</v>
      </c>
    </row>
    <row r="2709" spans="1:6" ht="12.75" hidden="1" outlineLevel="1" collapsed="1">
      <c r="A2709" s="9"/>
      <c r="B2709" t="s">
        <v>3269</v>
      </c>
      <c r="C2709" t="s">
        <v>862</v>
      </c>
      <c r="D2709" t="s">
        <v>955</v>
      </c>
      <c r="E2709" s="2">
        <v>539392</v>
      </c>
      <c r="F2709" t="s">
        <v>3266</v>
      </c>
    </row>
    <row r="2710" spans="1:6" ht="12.75" hidden="1" outlineLevel="1">
      <c r="A2710" s="9"/>
      <c r="B2710" t="s">
        <v>3265</v>
      </c>
      <c r="C2710" t="s">
        <v>862</v>
      </c>
      <c r="D2710" t="s">
        <v>884</v>
      </c>
      <c r="E2710" s="2">
        <v>8178</v>
      </c>
      <c r="F2710" t="s">
        <v>3265</v>
      </c>
    </row>
    <row r="2711" spans="1:6" ht="12.75" hidden="1" outlineLevel="1">
      <c r="A2711" s="9"/>
      <c r="B2711" t="s">
        <v>3267</v>
      </c>
      <c r="C2711" t="s">
        <v>862</v>
      </c>
      <c r="D2711" t="s">
        <v>857</v>
      </c>
      <c r="E2711" s="2">
        <v>11856</v>
      </c>
      <c r="F2711" t="s">
        <v>3267</v>
      </c>
    </row>
    <row r="2712" spans="1:6" ht="12.75" hidden="1" outlineLevel="1">
      <c r="A2712" s="9"/>
      <c r="B2712" t="s">
        <v>3270</v>
      </c>
      <c r="C2712" t="s">
        <v>862</v>
      </c>
      <c r="D2712" t="s">
        <v>1151</v>
      </c>
      <c r="E2712" s="2">
        <v>2759496</v>
      </c>
      <c r="F2712" t="s">
        <v>3271</v>
      </c>
    </row>
    <row r="2713" spans="1:5" ht="12.75" collapsed="1">
      <c r="A2713" s="9" t="s">
        <v>307</v>
      </c>
      <c r="D2713" s="9">
        <f>COUNTA(D2714:D2716)</f>
        <v>3</v>
      </c>
      <c r="E2713" s="10">
        <f>SUM(E2714:E2716)</f>
        <v>10420261</v>
      </c>
    </row>
    <row r="2714" spans="1:6" ht="12.75" hidden="1" outlineLevel="1">
      <c r="A2714" s="9"/>
      <c r="B2714" t="s">
        <v>308</v>
      </c>
      <c r="C2714" t="s">
        <v>836</v>
      </c>
      <c r="D2714" t="s">
        <v>849</v>
      </c>
      <c r="E2714" s="2">
        <v>382634</v>
      </c>
      <c r="F2714" t="s">
        <v>308</v>
      </c>
    </row>
    <row r="2715" spans="1:6" ht="12.75" hidden="1" outlineLevel="1" collapsed="1">
      <c r="A2715" s="9"/>
      <c r="B2715" t="s">
        <v>309</v>
      </c>
      <c r="C2715" t="s">
        <v>836</v>
      </c>
      <c r="D2715" t="s">
        <v>1213</v>
      </c>
      <c r="E2715" s="2">
        <v>1091501</v>
      </c>
      <c r="F2715" t="s">
        <v>309</v>
      </c>
    </row>
    <row r="2716" spans="1:20" ht="12.75" hidden="1" outlineLevel="1" collapsed="1">
      <c r="A2716" s="9"/>
      <c r="B2716" t="s">
        <v>310</v>
      </c>
      <c r="C2716" t="s">
        <v>862</v>
      </c>
      <c r="D2716" t="s">
        <v>1017</v>
      </c>
      <c r="E2716" s="2">
        <v>8946126</v>
      </c>
      <c r="F2716" t="s">
        <v>308</v>
      </c>
      <c r="G2716" t="s">
        <v>1802</v>
      </c>
      <c r="H2716" t="s">
        <v>311</v>
      </c>
      <c r="I2716" t="s">
        <v>312</v>
      </c>
      <c r="J2716" t="s">
        <v>313</v>
      </c>
      <c r="K2716" t="s">
        <v>314</v>
      </c>
      <c r="L2716" t="s">
        <v>315</v>
      </c>
      <c r="M2716" t="s">
        <v>316</v>
      </c>
      <c r="N2716" t="s">
        <v>317</v>
      </c>
      <c r="O2716" t="s">
        <v>309</v>
      </c>
      <c r="P2716" t="s">
        <v>318</v>
      </c>
      <c r="Q2716" t="s">
        <v>319</v>
      </c>
      <c r="R2716" t="s">
        <v>320</v>
      </c>
      <c r="S2716" t="s">
        <v>321</v>
      </c>
      <c r="T2716" t="s">
        <v>322</v>
      </c>
    </row>
    <row r="2717" spans="1:5" ht="12.75" collapsed="1">
      <c r="A2717" s="9" t="s">
        <v>3308</v>
      </c>
      <c r="D2717" s="9">
        <f>COUNTA(D2718)</f>
        <v>1</v>
      </c>
      <c r="E2717" s="13">
        <f>SUM(E2718)</f>
        <v>10124040</v>
      </c>
    </row>
    <row r="2718" spans="1:6" ht="12.75" hidden="1" outlineLevel="1">
      <c r="A2718" s="9"/>
      <c r="B2718" t="s">
        <v>3309</v>
      </c>
      <c r="C2718" t="s">
        <v>836</v>
      </c>
      <c r="D2718" t="s">
        <v>839</v>
      </c>
      <c r="E2718" s="2">
        <v>10124040</v>
      </c>
      <c r="F2718" t="s">
        <v>3310</v>
      </c>
    </row>
    <row r="2719" spans="1:5" ht="12.75" collapsed="1">
      <c r="A2719" s="9" t="s">
        <v>3419</v>
      </c>
      <c r="D2719" s="9">
        <f>COUNTA(D2720:D2730)</f>
        <v>11</v>
      </c>
      <c r="E2719" s="10">
        <f>SUM(E2720:E2730)</f>
        <v>9843765</v>
      </c>
    </row>
    <row r="2720" spans="1:6" ht="12.75" hidden="1" outlineLevel="1">
      <c r="A2720" s="9"/>
      <c r="B2720" t="s">
        <v>3420</v>
      </c>
      <c r="C2720" t="s">
        <v>836</v>
      </c>
      <c r="D2720" t="s">
        <v>842</v>
      </c>
      <c r="E2720" s="2">
        <v>38872</v>
      </c>
      <c r="F2720" t="s">
        <v>3420</v>
      </c>
    </row>
    <row r="2721" spans="1:6" ht="12.75" hidden="1" outlineLevel="1" collapsed="1">
      <c r="A2721" s="9"/>
      <c r="B2721" t="s">
        <v>3421</v>
      </c>
      <c r="C2721" t="s">
        <v>836</v>
      </c>
      <c r="D2721" t="s">
        <v>839</v>
      </c>
      <c r="E2721" s="2">
        <v>492462</v>
      </c>
      <c r="F2721" t="s">
        <v>3421</v>
      </c>
    </row>
    <row r="2722" spans="1:6" ht="12.75" hidden="1" outlineLevel="1">
      <c r="A2722" s="9"/>
      <c r="B2722" t="s">
        <v>3422</v>
      </c>
      <c r="C2722" t="s">
        <v>836</v>
      </c>
      <c r="D2722" t="s">
        <v>842</v>
      </c>
      <c r="E2722" s="2">
        <v>32277</v>
      </c>
      <c r="F2722" t="s">
        <v>3422</v>
      </c>
    </row>
    <row r="2723" spans="1:6" ht="12.75" hidden="1" outlineLevel="1" collapsed="1">
      <c r="A2723" s="9"/>
      <c r="B2723" t="s">
        <v>3423</v>
      </c>
      <c r="C2723" t="s">
        <v>836</v>
      </c>
      <c r="D2723" t="s">
        <v>846</v>
      </c>
      <c r="E2723" s="2">
        <v>1139930</v>
      </c>
      <c r="F2723" t="s">
        <v>3423</v>
      </c>
    </row>
    <row r="2724" spans="1:6" ht="12.75" hidden="1" outlineLevel="1" collapsed="1">
      <c r="A2724" s="9"/>
      <c r="B2724" t="s">
        <v>3424</v>
      </c>
      <c r="C2724" t="s">
        <v>862</v>
      </c>
      <c r="D2724" t="s">
        <v>839</v>
      </c>
      <c r="E2724" s="2">
        <v>3932202</v>
      </c>
      <c r="F2724" t="s">
        <v>3425</v>
      </c>
    </row>
    <row r="2725" spans="1:6" ht="12.75" hidden="1" outlineLevel="1">
      <c r="A2725" s="9"/>
      <c r="B2725" t="s">
        <v>3426</v>
      </c>
      <c r="C2725" t="s">
        <v>862</v>
      </c>
      <c r="D2725" t="s">
        <v>839</v>
      </c>
      <c r="E2725" s="2">
        <v>2891120</v>
      </c>
      <c r="F2725" t="s">
        <v>3420</v>
      </c>
    </row>
    <row r="2726" spans="1:6" ht="12.75" hidden="1" outlineLevel="1">
      <c r="A2726" s="9"/>
      <c r="B2726" t="s">
        <v>3422</v>
      </c>
      <c r="C2726" t="s">
        <v>862</v>
      </c>
      <c r="D2726" t="s">
        <v>842</v>
      </c>
      <c r="E2726" s="2">
        <v>103600</v>
      </c>
      <c r="F2726" t="s">
        <v>3422</v>
      </c>
    </row>
    <row r="2727" spans="1:6" ht="12.75" hidden="1" outlineLevel="1">
      <c r="A2727" s="9"/>
      <c r="B2727" t="s">
        <v>3427</v>
      </c>
      <c r="C2727" t="s">
        <v>862</v>
      </c>
      <c r="D2727" t="s">
        <v>844</v>
      </c>
      <c r="E2727" s="2">
        <v>21360</v>
      </c>
      <c r="F2727" t="s">
        <v>3427</v>
      </c>
    </row>
    <row r="2728" spans="1:6" ht="12.75" hidden="1" outlineLevel="1">
      <c r="A2728" s="9"/>
      <c r="B2728" t="s">
        <v>3428</v>
      </c>
      <c r="C2728" t="s">
        <v>862</v>
      </c>
      <c r="D2728" t="s">
        <v>878</v>
      </c>
      <c r="E2728" s="2">
        <v>54230</v>
      </c>
      <c r="F2728" t="s">
        <v>3428</v>
      </c>
    </row>
    <row r="2729" spans="1:6" ht="12.75" hidden="1" outlineLevel="1">
      <c r="A2729" s="9"/>
      <c r="B2729" t="s">
        <v>3429</v>
      </c>
      <c r="C2729" t="s">
        <v>862</v>
      </c>
      <c r="D2729" t="s">
        <v>842</v>
      </c>
      <c r="E2729" s="2">
        <v>12512</v>
      </c>
      <c r="F2729" t="s">
        <v>3429</v>
      </c>
    </row>
    <row r="2730" spans="1:6" ht="12.75" hidden="1" outlineLevel="1">
      <c r="A2730" s="9"/>
      <c r="B2730" t="s">
        <v>3430</v>
      </c>
      <c r="C2730" t="s">
        <v>862</v>
      </c>
      <c r="D2730" t="s">
        <v>857</v>
      </c>
      <c r="E2730" s="2">
        <v>1125200</v>
      </c>
      <c r="F2730" t="s">
        <v>3430</v>
      </c>
    </row>
    <row r="2731" spans="1:5" ht="12.75" collapsed="1">
      <c r="A2731" s="9" t="s">
        <v>2716</v>
      </c>
      <c r="D2731" s="9">
        <f>COUNTA(D2732:D2744)</f>
        <v>13</v>
      </c>
      <c r="E2731" s="16">
        <f>SUM(E2732:E2744)</f>
        <v>8664000</v>
      </c>
    </row>
    <row r="2732" spans="1:6" ht="12.75" hidden="1" outlineLevel="1" collapsed="1">
      <c r="A2732" s="9"/>
      <c r="B2732" t="s">
        <v>2717</v>
      </c>
      <c r="C2732" t="s">
        <v>836</v>
      </c>
      <c r="D2732" t="s">
        <v>956</v>
      </c>
      <c r="E2732" s="2">
        <v>90472</v>
      </c>
      <c r="F2732" t="s">
        <v>2717</v>
      </c>
    </row>
    <row r="2733" spans="1:5" ht="12.75" hidden="1" outlineLevel="1">
      <c r="A2733" s="9"/>
      <c r="B2733" t="s">
        <v>2718</v>
      </c>
      <c r="C2733" t="s">
        <v>836</v>
      </c>
      <c r="D2733" t="s">
        <v>956</v>
      </c>
      <c r="E2733" s="2">
        <v>20292</v>
      </c>
    </row>
    <row r="2734" spans="1:5" ht="12.75" hidden="1" outlineLevel="1">
      <c r="A2734" s="9"/>
      <c r="B2734" t="s">
        <v>2719</v>
      </c>
      <c r="C2734" t="s">
        <v>836</v>
      </c>
      <c r="D2734" t="s">
        <v>842</v>
      </c>
      <c r="E2734" s="2">
        <v>546208</v>
      </c>
    </row>
    <row r="2735" spans="1:5" ht="12.75" hidden="1" outlineLevel="1" collapsed="1">
      <c r="A2735" s="9"/>
      <c r="B2735" t="s">
        <v>2720</v>
      </c>
      <c r="C2735" t="s">
        <v>836</v>
      </c>
      <c r="D2735" t="s">
        <v>955</v>
      </c>
      <c r="E2735" s="2">
        <v>569217</v>
      </c>
    </row>
    <row r="2736" spans="1:5" ht="12.75" hidden="1" outlineLevel="1">
      <c r="A2736" s="9"/>
      <c r="B2736" t="s">
        <v>2721</v>
      </c>
      <c r="C2736" t="s">
        <v>836</v>
      </c>
      <c r="D2736" t="s">
        <v>854</v>
      </c>
      <c r="E2736" s="2">
        <v>340</v>
      </c>
    </row>
    <row r="2737" spans="1:6" ht="12.75" hidden="1" outlineLevel="1">
      <c r="A2737" s="9"/>
      <c r="B2737" t="s">
        <v>2722</v>
      </c>
      <c r="C2737" t="s">
        <v>836</v>
      </c>
      <c r="D2737" t="s">
        <v>1257</v>
      </c>
      <c r="E2737" s="2">
        <v>59946</v>
      </c>
      <c r="F2737" t="s">
        <v>2722</v>
      </c>
    </row>
    <row r="2738" spans="1:6" ht="12.75" hidden="1" outlineLevel="1">
      <c r="A2738" s="9"/>
      <c r="B2738" t="s">
        <v>2723</v>
      </c>
      <c r="C2738" t="s">
        <v>862</v>
      </c>
      <c r="D2738" t="s">
        <v>839</v>
      </c>
      <c r="E2738" s="2">
        <v>5353144</v>
      </c>
      <c r="F2738" t="s">
        <v>2723</v>
      </c>
    </row>
    <row r="2739" spans="1:5" ht="12.75" hidden="1" outlineLevel="1">
      <c r="A2739" s="9"/>
      <c r="B2739" t="s">
        <v>2724</v>
      </c>
      <c r="C2739" t="s">
        <v>862</v>
      </c>
      <c r="D2739" t="s">
        <v>839</v>
      </c>
      <c r="E2739" s="2">
        <v>731430</v>
      </c>
    </row>
    <row r="2740" spans="1:5" ht="12.75" hidden="1" outlineLevel="1" collapsed="1">
      <c r="A2740" s="9"/>
      <c r="B2740" t="s">
        <v>2725</v>
      </c>
      <c r="C2740" t="s">
        <v>862</v>
      </c>
      <c r="D2740" t="s">
        <v>837</v>
      </c>
      <c r="E2740" s="2">
        <v>63024</v>
      </c>
    </row>
    <row r="2741" spans="1:6" ht="12.75" hidden="1" outlineLevel="1">
      <c r="A2741" s="9"/>
      <c r="B2741" t="s">
        <v>2726</v>
      </c>
      <c r="C2741" t="s">
        <v>862</v>
      </c>
      <c r="D2741" t="s">
        <v>857</v>
      </c>
      <c r="E2741" s="2">
        <v>76788</v>
      </c>
      <c r="F2741" t="s">
        <v>2726</v>
      </c>
    </row>
    <row r="2742" spans="1:5" ht="12.75" hidden="1" outlineLevel="1">
      <c r="A2742" s="9"/>
      <c r="B2742" t="s">
        <v>2727</v>
      </c>
      <c r="C2742" t="s">
        <v>862</v>
      </c>
      <c r="D2742" t="s">
        <v>1251</v>
      </c>
      <c r="E2742" s="2">
        <v>79838</v>
      </c>
    </row>
    <row r="2743" spans="1:6" ht="12.75" hidden="1" outlineLevel="1">
      <c r="A2743" s="9"/>
      <c r="B2743" t="s">
        <v>2722</v>
      </c>
      <c r="C2743" t="s">
        <v>862</v>
      </c>
      <c r="D2743" t="s">
        <v>842</v>
      </c>
      <c r="E2743" s="2">
        <v>736379</v>
      </c>
      <c r="F2743" t="s">
        <v>2722</v>
      </c>
    </row>
    <row r="2744" spans="1:6" ht="12.75" hidden="1" outlineLevel="1" collapsed="1">
      <c r="A2744" s="9"/>
      <c r="B2744" t="s">
        <v>2728</v>
      </c>
      <c r="C2744" t="s">
        <v>862</v>
      </c>
      <c r="D2744" t="s">
        <v>916</v>
      </c>
      <c r="E2744" s="2">
        <v>336922</v>
      </c>
      <c r="F2744" t="s">
        <v>2728</v>
      </c>
    </row>
    <row r="2745" spans="1:5" ht="12.75" collapsed="1">
      <c r="A2745" s="9" t="s">
        <v>4366</v>
      </c>
      <c r="D2745" s="9">
        <f>COUNTA(D2746)</f>
        <v>1</v>
      </c>
      <c r="E2745" s="13">
        <f>SUM(E2746)</f>
        <v>8630768</v>
      </c>
    </row>
    <row r="2746" spans="1:13" ht="12.75" hidden="1" outlineLevel="1">
      <c r="A2746" s="9"/>
      <c r="B2746" t="s">
        <v>4367</v>
      </c>
      <c r="C2746" t="s">
        <v>836</v>
      </c>
      <c r="D2746" t="s">
        <v>1017</v>
      </c>
      <c r="E2746" s="2">
        <v>8630768</v>
      </c>
      <c r="F2746" t="s">
        <v>4368</v>
      </c>
      <c r="G2746" t="s">
        <v>1803</v>
      </c>
      <c r="H2746" t="s">
        <v>4369</v>
      </c>
      <c r="I2746" t="s">
        <v>4370</v>
      </c>
      <c r="J2746" t="s">
        <v>4371</v>
      </c>
      <c r="K2746" t="s">
        <v>4372</v>
      </c>
      <c r="L2746" t="s">
        <v>4373</v>
      </c>
      <c r="M2746" t="s">
        <v>4374</v>
      </c>
    </row>
    <row r="2747" spans="1:5" ht="12.75" collapsed="1">
      <c r="A2747" s="9" t="s">
        <v>3612</v>
      </c>
      <c r="D2747" s="9">
        <f>COUNTA(D2748:D2749)</f>
        <v>2</v>
      </c>
      <c r="E2747" s="13">
        <f>SUM(E2748:E2749)</f>
        <v>8630503</v>
      </c>
    </row>
    <row r="2748" spans="1:6" ht="12.75" hidden="1" outlineLevel="1">
      <c r="A2748" s="9"/>
      <c r="B2748" t="s">
        <v>3613</v>
      </c>
      <c r="C2748" t="s">
        <v>836</v>
      </c>
      <c r="D2748" t="s">
        <v>846</v>
      </c>
      <c r="E2748" s="2">
        <v>4575375</v>
      </c>
      <c r="F2748" t="s">
        <v>3614</v>
      </c>
    </row>
    <row r="2749" spans="1:6" ht="12.75" hidden="1" outlineLevel="1">
      <c r="A2749" s="9"/>
      <c r="B2749" t="s">
        <v>3613</v>
      </c>
      <c r="C2749" t="s">
        <v>862</v>
      </c>
      <c r="D2749" t="s">
        <v>846</v>
      </c>
      <c r="E2749" s="2">
        <v>4055128</v>
      </c>
      <c r="F2749" t="s">
        <v>3614</v>
      </c>
    </row>
    <row r="2750" spans="1:5" ht="12.75" collapsed="1">
      <c r="A2750" s="9" t="s">
        <v>4379</v>
      </c>
      <c r="D2750" s="9">
        <f>COUNTA(D2751:D2753)</f>
        <v>3</v>
      </c>
      <c r="E2750" s="10">
        <f>SUM(E2751:E2753)</f>
        <v>8620145</v>
      </c>
    </row>
    <row r="2751" spans="1:8" ht="12.75" hidden="1" outlineLevel="1">
      <c r="A2751" s="9"/>
      <c r="B2751" t="s">
        <v>4380</v>
      </c>
      <c r="C2751" t="s">
        <v>836</v>
      </c>
      <c r="D2751" t="s">
        <v>1017</v>
      </c>
      <c r="E2751" s="2">
        <v>1546725</v>
      </c>
      <c r="F2751" t="s">
        <v>4381</v>
      </c>
      <c r="G2751" t="s">
        <v>1804</v>
      </c>
      <c r="H2751" t="s">
        <v>4382</v>
      </c>
    </row>
    <row r="2752" spans="1:7" ht="12.75" hidden="1" outlineLevel="1">
      <c r="A2752" s="9"/>
      <c r="B2752" t="s">
        <v>4383</v>
      </c>
      <c r="C2752" t="s">
        <v>862</v>
      </c>
      <c r="D2752" t="s">
        <v>842</v>
      </c>
      <c r="E2752" s="2">
        <v>1656</v>
      </c>
      <c r="F2752" t="s">
        <v>4383</v>
      </c>
      <c r="G2752"/>
    </row>
    <row r="2753" spans="1:10" ht="12.75" hidden="1" outlineLevel="1">
      <c r="A2753" s="9"/>
      <c r="B2753" t="s">
        <v>4384</v>
      </c>
      <c r="C2753" t="s">
        <v>862</v>
      </c>
      <c r="D2753" t="s">
        <v>1017</v>
      </c>
      <c r="E2753" s="2">
        <v>7071764</v>
      </c>
      <c r="F2753" t="s">
        <v>4385</v>
      </c>
      <c r="G2753" t="s">
        <v>1805</v>
      </c>
      <c r="H2753" t="s">
        <v>4386</v>
      </c>
      <c r="I2753" t="s">
        <v>4387</v>
      </c>
      <c r="J2753" t="s">
        <v>4388</v>
      </c>
    </row>
    <row r="2754" spans="1:5" ht="12.75" collapsed="1">
      <c r="A2754" s="9" t="s">
        <v>2592</v>
      </c>
      <c r="D2754" s="9">
        <f>COUNTA(D2755:D2758)</f>
        <v>4</v>
      </c>
      <c r="E2754" s="10">
        <f>SUM(E2755:E2758)</f>
        <v>8604404</v>
      </c>
    </row>
    <row r="2755" spans="1:6" ht="12.75" hidden="1" outlineLevel="1" collapsed="1">
      <c r="A2755" s="9"/>
      <c r="B2755" t="s">
        <v>2593</v>
      </c>
      <c r="C2755" t="s">
        <v>836</v>
      </c>
      <c r="D2755" t="s">
        <v>857</v>
      </c>
      <c r="E2755" s="2">
        <v>19530</v>
      </c>
      <c r="F2755" t="s">
        <v>2593</v>
      </c>
    </row>
    <row r="2756" spans="1:9" ht="12.75" hidden="1" outlineLevel="1">
      <c r="A2756" s="9"/>
      <c r="B2756" t="s">
        <v>2594</v>
      </c>
      <c r="C2756" t="s">
        <v>836</v>
      </c>
      <c r="D2756" t="s">
        <v>1017</v>
      </c>
      <c r="E2756" s="2">
        <v>3510298</v>
      </c>
      <c r="F2756" t="s">
        <v>2595</v>
      </c>
      <c r="G2756" t="s">
        <v>1806</v>
      </c>
      <c r="H2756" t="s">
        <v>2596</v>
      </c>
      <c r="I2756" t="s">
        <v>2597</v>
      </c>
    </row>
    <row r="2757" spans="1:6" ht="12.75" hidden="1" outlineLevel="1">
      <c r="A2757" s="9"/>
      <c r="B2757" t="s">
        <v>2598</v>
      </c>
      <c r="C2757" t="s">
        <v>862</v>
      </c>
      <c r="D2757" t="s">
        <v>839</v>
      </c>
      <c r="E2757" s="2">
        <v>1654501</v>
      </c>
      <c r="F2757" t="s">
        <v>2598</v>
      </c>
    </row>
    <row r="2758" spans="1:6" ht="12.75" hidden="1" outlineLevel="1" collapsed="1">
      <c r="A2758" s="9"/>
      <c r="B2758" t="s">
        <v>2594</v>
      </c>
      <c r="C2758" t="s">
        <v>862</v>
      </c>
      <c r="D2758" t="s">
        <v>1070</v>
      </c>
      <c r="E2758" s="2">
        <v>3420075</v>
      </c>
      <c r="F2758" t="s">
        <v>2594</v>
      </c>
    </row>
    <row r="2759" spans="1:5" ht="12.75" collapsed="1">
      <c r="A2759" s="9" t="s">
        <v>3278</v>
      </c>
      <c r="D2759" s="9">
        <f>COUNTA(D2760:D2775)</f>
        <v>16</v>
      </c>
      <c r="E2759" s="16">
        <f>SUM(E2760:E2775)</f>
        <v>8591315</v>
      </c>
    </row>
    <row r="2760" spans="1:6" ht="12.75" hidden="1" outlineLevel="1" collapsed="1">
      <c r="A2760" s="9"/>
      <c r="B2760" t="s">
        <v>3279</v>
      </c>
      <c r="C2760" t="s">
        <v>836</v>
      </c>
      <c r="D2760" t="s">
        <v>956</v>
      </c>
      <c r="E2760" s="2">
        <v>86152</v>
      </c>
      <c r="F2760" t="s">
        <v>3280</v>
      </c>
    </row>
    <row r="2761" spans="1:6" ht="12.75" hidden="1" outlineLevel="1">
      <c r="A2761" s="9"/>
      <c r="B2761" t="s">
        <v>3281</v>
      </c>
      <c r="C2761" t="s">
        <v>836</v>
      </c>
      <c r="D2761" t="s">
        <v>1627</v>
      </c>
      <c r="E2761" s="2">
        <v>5080</v>
      </c>
      <c r="F2761" t="s">
        <v>3281</v>
      </c>
    </row>
    <row r="2762" spans="1:6" ht="12.75" hidden="1" outlineLevel="1">
      <c r="A2762" s="9"/>
      <c r="B2762" t="s">
        <v>3282</v>
      </c>
      <c r="C2762" t="s">
        <v>836</v>
      </c>
      <c r="D2762" t="s">
        <v>842</v>
      </c>
      <c r="E2762" s="2">
        <v>990996</v>
      </c>
      <c r="F2762" t="s">
        <v>3282</v>
      </c>
    </row>
    <row r="2763" spans="1:5" ht="12.75" hidden="1" outlineLevel="1">
      <c r="A2763" s="9"/>
      <c r="B2763" t="s">
        <v>3283</v>
      </c>
      <c r="C2763" t="s">
        <v>836</v>
      </c>
      <c r="D2763" t="s">
        <v>857</v>
      </c>
      <c r="E2763" s="2">
        <v>102312</v>
      </c>
    </row>
    <row r="2764" spans="1:6" ht="12.75" hidden="1" outlineLevel="1" collapsed="1">
      <c r="A2764" s="9"/>
      <c r="B2764" t="s">
        <v>3284</v>
      </c>
      <c r="C2764" t="s">
        <v>836</v>
      </c>
      <c r="D2764" t="s">
        <v>957</v>
      </c>
      <c r="E2764" s="2">
        <v>843200</v>
      </c>
      <c r="F2764" t="s">
        <v>3285</v>
      </c>
    </row>
    <row r="2765" spans="1:6" ht="12.75" hidden="1" outlineLevel="1">
      <c r="A2765" s="9"/>
      <c r="B2765" t="s">
        <v>3286</v>
      </c>
      <c r="C2765" t="s">
        <v>862</v>
      </c>
      <c r="D2765" t="s">
        <v>842</v>
      </c>
      <c r="E2765" s="2">
        <v>16626</v>
      </c>
      <c r="F2765" t="s">
        <v>3286</v>
      </c>
    </row>
    <row r="2766" spans="1:6" ht="12.75" hidden="1" outlineLevel="1">
      <c r="A2766" s="9"/>
      <c r="B2766" t="s">
        <v>3287</v>
      </c>
      <c r="C2766" t="s">
        <v>862</v>
      </c>
      <c r="D2766" t="s">
        <v>839</v>
      </c>
      <c r="E2766" s="2">
        <v>1603280</v>
      </c>
      <c r="F2766" t="s">
        <v>3288</v>
      </c>
    </row>
    <row r="2767" spans="1:6" ht="12.75" hidden="1" outlineLevel="1">
      <c r="A2767" s="9"/>
      <c r="B2767" t="s">
        <v>3289</v>
      </c>
      <c r="C2767" t="s">
        <v>862</v>
      </c>
      <c r="D2767" t="s">
        <v>839</v>
      </c>
      <c r="E2767" s="2">
        <v>472320</v>
      </c>
      <c r="F2767" t="s">
        <v>3289</v>
      </c>
    </row>
    <row r="2768" spans="1:6" ht="12.75" hidden="1" outlineLevel="1" collapsed="1">
      <c r="A2768" s="9"/>
      <c r="B2768" t="s">
        <v>3290</v>
      </c>
      <c r="C2768" t="s">
        <v>862</v>
      </c>
      <c r="D2768" t="s">
        <v>842</v>
      </c>
      <c r="E2768" s="2">
        <v>141235</v>
      </c>
      <c r="F2768" t="s">
        <v>3290</v>
      </c>
    </row>
    <row r="2769" spans="1:6" ht="12.75" hidden="1" outlineLevel="1">
      <c r="A2769" s="9"/>
      <c r="B2769" t="s">
        <v>3283</v>
      </c>
      <c r="C2769" t="s">
        <v>862</v>
      </c>
      <c r="D2769" t="s">
        <v>857</v>
      </c>
      <c r="E2769" s="2">
        <v>436192</v>
      </c>
      <c r="F2769" t="s">
        <v>3283</v>
      </c>
    </row>
    <row r="2770" spans="1:6" ht="12.75" hidden="1" outlineLevel="1" collapsed="1">
      <c r="A2770" s="9"/>
      <c r="B2770" t="s">
        <v>3291</v>
      </c>
      <c r="C2770" t="s">
        <v>862</v>
      </c>
      <c r="D2770" t="s">
        <v>1039</v>
      </c>
      <c r="E2770" s="2">
        <v>3621</v>
      </c>
      <c r="F2770" t="s">
        <v>3291</v>
      </c>
    </row>
    <row r="2771" spans="1:6" ht="12.75" hidden="1" outlineLevel="1" collapsed="1">
      <c r="A2771" s="9"/>
      <c r="B2771" t="s">
        <v>3292</v>
      </c>
      <c r="C2771" t="s">
        <v>862</v>
      </c>
      <c r="D2771" t="s">
        <v>842</v>
      </c>
      <c r="E2771" s="2">
        <v>658741</v>
      </c>
      <c r="F2771" t="s">
        <v>3292</v>
      </c>
    </row>
    <row r="2772" spans="1:6" ht="12.75" hidden="1" outlineLevel="1">
      <c r="A2772" s="9"/>
      <c r="B2772" t="s">
        <v>3293</v>
      </c>
      <c r="C2772" t="s">
        <v>862</v>
      </c>
      <c r="D2772" t="s">
        <v>901</v>
      </c>
      <c r="E2772" s="2">
        <v>1621069</v>
      </c>
      <c r="F2772" t="s">
        <v>3294</v>
      </c>
    </row>
    <row r="2773" spans="1:6" ht="12.75" hidden="1" outlineLevel="1" collapsed="1">
      <c r="A2773" s="9"/>
      <c r="B2773" t="s">
        <v>3295</v>
      </c>
      <c r="C2773" t="s">
        <v>862</v>
      </c>
      <c r="D2773" t="s">
        <v>901</v>
      </c>
      <c r="E2773" s="2">
        <v>73692</v>
      </c>
      <c r="F2773" t="s">
        <v>3296</v>
      </c>
    </row>
    <row r="2774" spans="1:6" ht="12.75" hidden="1" outlineLevel="1" collapsed="1">
      <c r="A2774" s="9"/>
      <c r="B2774" t="s">
        <v>3297</v>
      </c>
      <c r="C2774" t="s">
        <v>862</v>
      </c>
      <c r="D2774" t="s">
        <v>846</v>
      </c>
      <c r="E2774" s="2">
        <v>1065634</v>
      </c>
      <c r="F2774" t="s">
        <v>3297</v>
      </c>
    </row>
    <row r="2775" spans="1:6" ht="12.75" hidden="1" outlineLevel="1" collapsed="1">
      <c r="A2775" s="9"/>
      <c r="B2775" t="s">
        <v>3284</v>
      </c>
      <c r="C2775" t="s">
        <v>862</v>
      </c>
      <c r="D2775" t="s">
        <v>957</v>
      </c>
      <c r="E2775" s="2">
        <v>471165</v>
      </c>
      <c r="F2775" t="s">
        <v>3284</v>
      </c>
    </row>
    <row r="2776" spans="1:5" ht="12.75" collapsed="1">
      <c r="A2776" s="9" t="s">
        <v>4343</v>
      </c>
      <c r="D2776" s="9">
        <f>COUNTA(D2777:D2781)</f>
        <v>5</v>
      </c>
      <c r="E2776" s="10">
        <f>SUM(E2777:E2781)</f>
        <v>8323224</v>
      </c>
    </row>
    <row r="2777" spans="1:6" ht="12.75" hidden="1" outlineLevel="1">
      <c r="A2777" s="9"/>
      <c r="B2777" t="s">
        <v>4344</v>
      </c>
      <c r="C2777" t="s">
        <v>836</v>
      </c>
      <c r="D2777" t="s">
        <v>842</v>
      </c>
      <c r="E2777" s="2">
        <v>668640</v>
      </c>
      <c r="F2777" t="s">
        <v>4344</v>
      </c>
    </row>
    <row r="2778" spans="1:10" ht="12.75" hidden="1" outlineLevel="1" collapsed="1">
      <c r="A2778" s="9"/>
      <c r="B2778" t="s">
        <v>4345</v>
      </c>
      <c r="C2778" t="s">
        <v>836</v>
      </c>
      <c r="D2778" t="s">
        <v>1017</v>
      </c>
      <c r="E2778" s="2">
        <v>7571172</v>
      </c>
      <c r="F2778" t="s">
        <v>4346</v>
      </c>
      <c r="G2778" t="s">
        <v>1807</v>
      </c>
      <c r="H2778" t="s">
        <v>4347</v>
      </c>
      <c r="I2778" t="s">
        <v>4348</v>
      </c>
      <c r="J2778" t="s">
        <v>4349</v>
      </c>
    </row>
    <row r="2779" spans="1:6" ht="12.75" hidden="1" outlineLevel="1" collapsed="1">
      <c r="A2779" s="9"/>
      <c r="B2779" t="s">
        <v>4350</v>
      </c>
      <c r="C2779" t="s">
        <v>862</v>
      </c>
      <c r="D2779" t="s">
        <v>854</v>
      </c>
      <c r="E2779" s="2">
        <v>7344</v>
      </c>
      <c r="F2779" t="s">
        <v>4350</v>
      </c>
    </row>
    <row r="2780" spans="1:5" ht="12.75" hidden="1" outlineLevel="1">
      <c r="A2780" s="9"/>
      <c r="B2780" t="s">
        <v>4351</v>
      </c>
      <c r="C2780" t="s">
        <v>862</v>
      </c>
      <c r="D2780" t="s">
        <v>1251</v>
      </c>
      <c r="E2780" s="2">
        <v>1344</v>
      </c>
    </row>
    <row r="2781" spans="1:6" ht="12.75" hidden="1" outlineLevel="1" collapsed="1">
      <c r="A2781" s="9"/>
      <c r="B2781" t="s">
        <v>4346</v>
      </c>
      <c r="C2781" t="s">
        <v>862</v>
      </c>
      <c r="D2781" t="s">
        <v>857</v>
      </c>
      <c r="E2781" s="2">
        <v>74724</v>
      </c>
      <c r="F2781" t="s">
        <v>4346</v>
      </c>
    </row>
    <row r="2782" spans="1:5" ht="12.75" collapsed="1">
      <c r="A2782" s="9" t="s">
        <v>3804</v>
      </c>
      <c r="D2782" s="9">
        <f>COUNTA(D2783)</f>
        <v>1</v>
      </c>
      <c r="E2782" s="13">
        <f>SUM(E2783)</f>
        <v>8096058</v>
      </c>
    </row>
    <row r="2783" spans="1:21" ht="12.75" hidden="1" outlineLevel="1" collapsed="1">
      <c r="A2783" s="9"/>
      <c r="B2783" t="s">
        <v>3805</v>
      </c>
      <c r="C2783" t="s">
        <v>836</v>
      </c>
      <c r="D2783" t="s">
        <v>1141</v>
      </c>
      <c r="E2783" s="2">
        <v>8096058</v>
      </c>
      <c r="F2783" t="s">
        <v>3806</v>
      </c>
      <c r="G2783" t="s">
        <v>1808</v>
      </c>
      <c r="H2783" t="s">
        <v>3807</v>
      </c>
      <c r="I2783" t="s">
        <v>3808</v>
      </c>
      <c r="J2783" t="s">
        <v>3809</v>
      </c>
      <c r="K2783" t="s">
        <v>3810</v>
      </c>
      <c r="L2783" t="s">
        <v>3811</v>
      </c>
      <c r="M2783" t="s">
        <v>3812</v>
      </c>
      <c r="N2783" t="s">
        <v>3813</v>
      </c>
      <c r="O2783" t="s">
        <v>3814</v>
      </c>
      <c r="P2783" t="s">
        <v>3815</v>
      </c>
      <c r="Q2783" t="s">
        <v>3816</v>
      </c>
      <c r="R2783" t="s">
        <v>3817</v>
      </c>
      <c r="S2783" t="s">
        <v>3818</v>
      </c>
      <c r="T2783" t="s">
        <v>3819</v>
      </c>
      <c r="U2783" t="s">
        <v>3820</v>
      </c>
    </row>
    <row r="2784" spans="1:5" ht="12.75" collapsed="1">
      <c r="A2784" s="9" t="s">
        <v>4316</v>
      </c>
      <c r="D2784" s="9">
        <f>COUNTA(D2785)</f>
        <v>1</v>
      </c>
      <c r="E2784" s="13">
        <f>SUM(E2785)</f>
        <v>8032675</v>
      </c>
    </row>
    <row r="2785" spans="1:6" ht="12.75" hidden="1" outlineLevel="1">
      <c r="A2785" s="9"/>
      <c r="B2785" t="s">
        <v>4317</v>
      </c>
      <c r="C2785" t="s">
        <v>836</v>
      </c>
      <c r="D2785" t="s">
        <v>842</v>
      </c>
      <c r="E2785" s="2">
        <v>8032675</v>
      </c>
      <c r="F2785" t="s">
        <v>4317</v>
      </c>
    </row>
    <row r="2786" spans="1:5" ht="12.75" collapsed="1">
      <c r="A2786" s="9" t="s">
        <v>3697</v>
      </c>
      <c r="D2786" s="9">
        <f>COUNTA(D2787:D2797)</f>
        <v>11</v>
      </c>
      <c r="E2786" s="10">
        <f>SUM(E2787:E2797)</f>
        <v>7742853</v>
      </c>
    </row>
    <row r="2787" spans="1:5" ht="12.75" hidden="1" outlineLevel="1">
      <c r="A2787" s="9"/>
      <c r="B2787" t="s">
        <v>3698</v>
      </c>
      <c r="C2787" t="s">
        <v>836</v>
      </c>
      <c r="D2787" t="s">
        <v>1151</v>
      </c>
      <c r="E2787" s="2">
        <v>72</v>
      </c>
    </row>
    <row r="2788" spans="1:5" ht="12.75" hidden="1" outlineLevel="1">
      <c r="A2788" s="9"/>
      <c r="B2788" t="s">
        <v>3699</v>
      </c>
      <c r="C2788" t="s">
        <v>836</v>
      </c>
      <c r="D2788" t="s">
        <v>844</v>
      </c>
      <c r="E2788" s="2">
        <v>2743612</v>
      </c>
    </row>
    <row r="2789" spans="1:5" ht="12.75" hidden="1" outlineLevel="1" collapsed="1">
      <c r="A2789" s="9"/>
      <c r="B2789" t="s">
        <v>3700</v>
      </c>
      <c r="C2789" t="s">
        <v>836</v>
      </c>
      <c r="D2789" t="s">
        <v>941</v>
      </c>
      <c r="E2789" s="2">
        <v>103950</v>
      </c>
    </row>
    <row r="2790" spans="1:5" ht="12.75" hidden="1" outlineLevel="1">
      <c r="A2790" s="9"/>
      <c r="B2790" t="s">
        <v>3701</v>
      </c>
      <c r="C2790" t="s">
        <v>836</v>
      </c>
      <c r="D2790" t="s">
        <v>842</v>
      </c>
      <c r="E2790" s="2">
        <v>97920</v>
      </c>
    </row>
    <row r="2791" spans="1:6" ht="12.75" hidden="1" outlineLevel="1">
      <c r="A2791" s="9"/>
      <c r="B2791" t="s">
        <v>3702</v>
      </c>
      <c r="C2791" t="s">
        <v>862</v>
      </c>
      <c r="D2791" t="s">
        <v>842</v>
      </c>
      <c r="E2791" s="2">
        <v>266970</v>
      </c>
      <c r="F2791" t="s">
        <v>3702</v>
      </c>
    </row>
    <row r="2792" spans="1:5" ht="12.75" hidden="1" outlineLevel="1">
      <c r="A2792" s="9"/>
      <c r="B2792" t="s">
        <v>3703</v>
      </c>
      <c r="C2792" t="s">
        <v>862</v>
      </c>
      <c r="D2792" t="s">
        <v>846</v>
      </c>
      <c r="E2792" s="2">
        <v>42757</v>
      </c>
    </row>
    <row r="2793" spans="1:6" ht="12.75" hidden="1" outlineLevel="1">
      <c r="A2793" s="9"/>
      <c r="B2793" t="s">
        <v>3704</v>
      </c>
      <c r="C2793" t="s">
        <v>862</v>
      </c>
      <c r="D2793" t="s">
        <v>1151</v>
      </c>
      <c r="E2793" s="2">
        <v>1142582</v>
      </c>
      <c r="F2793" t="s">
        <v>3704</v>
      </c>
    </row>
    <row r="2794" spans="1:5" ht="12.75" hidden="1" outlineLevel="1">
      <c r="A2794" s="9"/>
      <c r="B2794" t="s">
        <v>3700</v>
      </c>
      <c r="C2794" t="s">
        <v>862</v>
      </c>
      <c r="D2794" t="s">
        <v>941</v>
      </c>
      <c r="E2794" s="2">
        <v>222222</v>
      </c>
    </row>
    <row r="2795" spans="1:5" ht="12.75" hidden="1" outlineLevel="1" collapsed="1">
      <c r="A2795" s="9"/>
      <c r="B2795" t="s">
        <v>3705</v>
      </c>
      <c r="C2795" t="s">
        <v>862</v>
      </c>
      <c r="D2795" t="s">
        <v>839</v>
      </c>
      <c r="E2795" s="2">
        <v>2381104</v>
      </c>
    </row>
    <row r="2796" spans="1:5" ht="12.75" hidden="1" outlineLevel="1" collapsed="1">
      <c r="A2796" s="9"/>
      <c r="B2796" t="s">
        <v>3706</v>
      </c>
      <c r="C2796" t="s">
        <v>862</v>
      </c>
      <c r="D2796" t="s">
        <v>886</v>
      </c>
      <c r="E2796" s="2">
        <v>229152</v>
      </c>
    </row>
    <row r="2797" spans="1:5" ht="12.75" hidden="1" outlineLevel="1">
      <c r="A2797" s="9"/>
      <c r="B2797" t="s">
        <v>3701</v>
      </c>
      <c r="C2797" t="s">
        <v>862</v>
      </c>
      <c r="D2797" t="s">
        <v>842</v>
      </c>
      <c r="E2797" s="2">
        <v>512512</v>
      </c>
    </row>
    <row r="2798" spans="1:5" ht="12.75" collapsed="1">
      <c r="A2798" s="9" t="s">
        <v>4157</v>
      </c>
      <c r="D2798" s="9">
        <f>COUNTA(D2799:D2804)</f>
        <v>6</v>
      </c>
      <c r="E2798" s="10">
        <f>SUM(E2799:E2804)</f>
        <v>6921989</v>
      </c>
    </row>
    <row r="2799" spans="1:6" ht="12.75" hidden="1" outlineLevel="1">
      <c r="A2799" s="9"/>
      <c r="B2799" t="s">
        <v>4158</v>
      </c>
      <c r="C2799" t="s">
        <v>836</v>
      </c>
      <c r="D2799" t="s">
        <v>842</v>
      </c>
      <c r="E2799" s="2">
        <v>1512</v>
      </c>
      <c r="F2799" t="s">
        <v>4159</v>
      </c>
    </row>
    <row r="2800" spans="1:5" ht="12.75" hidden="1" outlineLevel="1">
      <c r="A2800" s="9"/>
      <c r="B2800" t="s">
        <v>4160</v>
      </c>
      <c r="C2800" t="s">
        <v>836</v>
      </c>
      <c r="D2800" t="s">
        <v>846</v>
      </c>
      <c r="E2800" s="2">
        <v>2592</v>
      </c>
    </row>
    <row r="2801" spans="1:5" ht="12.75" hidden="1" outlineLevel="1" collapsed="1">
      <c r="A2801" s="9"/>
      <c r="B2801" t="s">
        <v>4161</v>
      </c>
      <c r="C2801" t="s">
        <v>836</v>
      </c>
      <c r="D2801" t="s">
        <v>842</v>
      </c>
      <c r="E2801" s="2">
        <v>29744</v>
      </c>
    </row>
    <row r="2802" spans="1:10" ht="12.75" hidden="1" outlineLevel="1">
      <c r="A2802" s="9"/>
      <c r="B2802" t="s">
        <v>4162</v>
      </c>
      <c r="C2802" t="s">
        <v>836</v>
      </c>
      <c r="D2802" t="s">
        <v>1017</v>
      </c>
      <c r="E2802" s="2">
        <v>1904814</v>
      </c>
      <c r="F2802" t="s">
        <v>4163</v>
      </c>
      <c r="G2802" t="s">
        <v>1809</v>
      </c>
      <c r="H2802" t="s">
        <v>4164</v>
      </c>
      <c r="I2802" t="s">
        <v>4165</v>
      </c>
      <c r="J2802" t="s">
        <v>4166</v>
      </c>
    </row>
    <row r="2803" spans="1:12" ht="12.75" hidden="1" outlineLevel="1" collapsed="1">
      <c r="A2803" s="9"/>
      <c r="B2803" t="s">
        <v>4162</v>
      </c>
      <c r="C2803" t="s">
        <v>862</v>
      </c>
      <c r="D2803" t="s">
        <v>1017</v>
      </c>
      <c r="E2803" s="2">
        <v>4945407</v>
      </c>
      <c r="F2803" t="s">
        <v>4167</v>
      </c>
      <c r="G2803" t="s">
        <v>1810</v>
      </c>
      <c r="H2803" t="s">
        <v>4168</v>
      </c>
      <c r="I2803" t="s">
        <v>4169</v>
      </c>
      <c r="J2803" t="s">
        <v>4170</v>
      </c>
      <c r="K2803" t="s">
        <v>4166</v>
      </c>
      <c r="L2803" t="s">
        <v>4171</v>
      </c>
    </row>
    <row r="2804" spans="1:6" ht="12.75" hidden="1" outlineLevel="1">
      <c r="A2804" s="9"/>
      <c r="B2804" t="s">
        <v>4172</v>
      </c>
      <c r="C2804" t="s">
        <v>862</v>
      </c>
      <c r="D2804" t="s">
        <v>846</v>
      </c>
      <c r="E2804" s="2">
        <v>37920</v>
      </c>
      <c r="F2804" t="s">
        <v>4172</v>
      </c>
    </row>
    <row r="2805" spans="1:5" ht="12.75" collapsed="1">
      <c r="A2805" s="9" t="s">
        <v>610</v>
      </c>
      <c r="D2805" s="9">
        <f>COUNTA(D2806:D2820)</f>
        <v>15</v>
      </c>
      <c r="E2805" s="10">
        <f>SUM(E2806:E2820)</f>
        <v>6269682</v>
      </c>
    </row>
    <row r="2806" spans="1:6" ht="12.75" hidden="1" outlineLevel="1">
      <c r="A2806" s="9"/>
      <c r="B2806" t="s">
        <v>611</v>
      </c>
      <c r="C2806" t="s">
        <v>836</v>
      </c>
      <c r="D2806" t="s">
        <v>846</v>
      </c>
      <c r="E2806" s="2">
        <v>493962</v>
      </c>
      <c r="F2806" t="s">
        <v>611</v>
      </c>
    </row>
    <row r="2807" spans="1:6" ht="12.75" hidden="1" outlineLevel="1">
      <c r="A2807" s="9"/>
      <c r="B2807" t="s">
        <v>612</v>
      </c>
      <c r="C2807" t="s">
        <v>836</v>
      </c>
      <c r="D2807" t="s">
        <v>842</v>
      </c>
      <c r="E2807" s="2">
        <v>1028970</v>
      </c>
      <c r="F2807" t="s">
        <v>612</v>
      </c>
    </row>
    <row r="2808" spans="1:6" ht="12.75" hidden="1" outlineLevel="1">
      <c r="A2808" s="9"/>
      <c r="B2808" t="s">
        <v>613</v>
      </c>
      <c r="C2808" t="s">
        <v>836</v>
      </c>
      <c r="D2808" t="s">
        <v>886</v>
      </c>
      <c r="E2808" s="2">
        <v>1800</v>
      </c>
      <c r="F2808" t="s">
        <v>613</v>
      </c>
    </row>
    <row r="2809" spans="1:6" ht="12.75" hidden="1" outlineLevel="1">
      <c r="A2809" s="9"/>
      <c r="B2809" t="s">
        <v>614</v>
      </c>
      <c r="C2809" t="s">
        <v>836</v>
      </c>
      <c r="D2809" t="s">
        <v>916</v>
      </c>
      <c r="E2809" s="2">
        <v>561</v>
      </c>
      <c r="F2809" t="s">
        <v>614</v>
      </c>
    </row>
    <row r="2810" spans="1:6" ht="12.75" hidden="1" outlineLevel="1">
      <c r="A2810" s="9"/>
      <c r="B2810" t="s">
        <v>615</v>
      </c>
      <c r="C2810" t="s">
        <v>836</v>
      </c>
      <c r="D2810" t="s">
        <v>916</v>
      </c>
      <c r="E2810" s="2">
        <v>2263800</v>
      </c>
      <c r="F2810" t="s">
        <v>615</v>
      </c>
    </row>
    <row r="2811" spans="1:6" ht="12.75" hidden="1" outlineLevel="1">
      <c r="A2811" s="9"/>
      <c r="B2811" t="s">
        <v>616</v>
      </c>
      <c r="C2811" t="s">
        <v>836</v>
      </c>
      <c r="D2811" t="s">
        <v>839</v>
      </c>
      <c r="E2811" s="2">
        <v>336</v>
      </c>
      <c r="F2811" t="s">
        <v>616</v>
      </c>
    </row>
    <row r="2812" spans="1:6" ht="12.75" hidden="1" outlineLevel="1">
      <c r="A2812" s="9"/>
      <c r="B2812" t="s">
        <v>617</v>
      </c>
      <c r="C2812" t="s">
        <v>836</v>
      </c>
      <c r="D2812" t="s">
        <v>839</v>
      </c>
      <c r="E2812" s="2">
        <v>364</v>
      </c>
      <c r="F2812" t="s">
        <v>617</v>
      </c>
    </row>
    <row r="2813" spans="1:6" ht="12.75" hidden="1" outlineLevel="1">
      <c r="A2813" s="9"/>
      <c r="B2813" t="s">
        <v>618</v>
      </c>
      <c r="C2813" t="s">
        <v>836</v>
      </c>
      <c r="D2813" t="s">
        <v>950</v>
      </c>
      <c r="E2813" s="2">
        <v>2380</v>
      </c>
      <c r="F2813" t="s">
        <v>618</v>
      </c>
    </row>
    <row r="2814" spans="1:6" ht="12.75" hidden="1" outlineLevel="1">
      <c r="A2814" s="9"/>
      <c r="B2814" t="s">
        <v>611</v>
      </c>
      <c r="C2814" t="s">
        <v>862</v>
      </c>
      <c r="D2814" t="s">
        <v>846</v>
      </c>
      <c r="E2814" s="2">
        <v>341784</v>
      </c>
      <c r="F2814" t="s">
        <v>611</v>
      </c>
    </row>
    <row r="2815" spans="1:6" ht="12.75" hidden="1" outlineLevel="1">
      <c r="A2815" s="9"/>
      <c r="B2815" t="s">
        <v>613</v>
      </c>
      <c r="C2815" t="s">
        <v>862</v>
      </c>
      <c r="D2815" t="s">
        <v>886</v>
      </c>
      <c r="E2815" s="2">
        <v>780</v>
      </c>
      <c r="F2815" t="s">
        <v>613</v>
      </c>
    </row>
    <row r="2816" spans="1:6" ht="12.75" hidden="1" outlineLevel="1">
      <c r="A2816" s="9"/>
      <c r="B2816" t="s">
        <v>614</v>
      </c>
      <c r="C2816" t="s">
        <v>862</v>
      </c>
      <c r="D2816" t="s">
        <v>916</v>
      </c>
      <c r="E2816" s="2">
        <v>276</v>
      </c>
      <c r="F2816" t="s">
        <v>614</v>
      </c>
    </row>
    <row r="2817" spans="1:6" ht="12.75" hidden="1" outlineLevel="1">
      <c r="A2817" s="9"/>
      <c r="B2817" t="s">
        <v>615</v>
      </c>
      <c r="C2817" t="s">
        <v>862</v>
      </c>
      <c r="D2817" t="s">
        <v>916</v>
      </c>
      <c r="E2817" s="2">
        <v>2056256</v>
      </c>
      <c r="F2817" t="s">
        <v>615</v>
      </c>
    </row>
    <row r="2818" spans="1:6" ht="12.75" hidden="1" outlineLevel="1">
      <c r="A2818" s="9"/>
      <c r="B2818" t="s">
        <v>619</v>
      </c>
      <c r="C2818" t="s">
        <v>862</v>
      </c>
      <c r="D2818" t="s">
        <v>985</v>
      </c>
      <c r="E2818" s="2">
        <v>76692</v>
      </c>
      <c r="F2818" t="s">
        <v>619</v>
      </c>
    </row>
    <row r="2819" spans="1:6" ht="12.75" hidden="1" outlineLevel="1">
      <c r="A2819" s="9"/>
      <c r="B2819" t="s">
        <v>616</v>
      </c>
      <c r="C2819" t="s">
        <v>862</v>
      </c>
      <c r="D2819" t="s">
        <v>916</v>
      </c>
      <c r="E2819" s="2">
        <v>209</v>
      </c>
      <c r="F2819" t="s">
        <v>616</v>
      </c>
    </row>
    <row r="2820" spans="1:6" ht="12.75" hidden="1" outlineLevel="1">
      <c r="A2820" s="9"/>
      <c r="B2820" t="s">
        <v>617</v>
      </c>
      <c r="C2820" t="s">
        <v>862</v>
      </c>
      <c r="D2820" t="s">
        <v>886</v>
      </c>
      <c r="E2820" s="2">
        <v>1512</v>
      </c>
      <c r="F2820" t="s">
        <v>617</v>
      </c>
    </row>
    <row r="2821" spans="1:5" ht="12.75" collapsed="1">
      <c r="A2821" s="9" t="s">
        <v>678</v>
      </c>
      <c r="D2821" s="9">
        <f>COUNTA(D2822:D2823)</f>
        <v>2</v>
      </c>
      <c r="E2821" s="13">
        <f>SUM(E2822:E2823)</f>
        <v>6259368</v>
      </c>
    </row>
    <row r="2822" spans="1:17" ht="12.75" hidden="1" outlineLevel="1">
      <c r="A2822" s="9"/>
      <c r="B2822" t="s">
        <v>679</v>
      </c>
      <c r="C2822" t="s">
        <v>836</v>
      </c>
      <c r="D2822" t="s">
        <v>1141</v>
      </c>
      <c r="E2822" s="2">
        <v>2065728</v>
      </c>
      <c r="F2822" t="s">
        <v>680</v>
      </c>
      <c r="G2822" t="s">
        <v>1811</v>
      </c>
      <c r="H2822" t="s">
        <v>681</v>
      </c>
      <c r="I2822" t="s">
        <v>682</v>
      </c>
      <c r="J2822" t="s">
        <v>683</v>
      </c>
      <c r="K2822" t="s">
        <v>684</v>
      </c>
      <c r="L2822" t="s">
        <v>685</v>
      </c>
      <c r="M2822" t="s">
        <v>686</v>
      </c>
      <c r="N2822" t="s">
        <v>687</v>
      </c>
      <c r="O2822" t="s">
        <v>688</v>
      </c>
      <c r="P2822" t="s">
        <v>679</v>
      </c>
      <c r="Q2822" t="s">
        <v>689</v>
      </c>
    </row>
    <row r="2823" spans="1:8" ht="12.75" hidden="1" outlineLevel="1">
      <c r="A2823" s="9"/>
      <c r="B2823" t="s">
        <v>679</v>
      </c>
      <c r="C2823" t="s">
        <v>862</v>
      </c>
      <c r="D2823" t="s">
        <v>1017</v>
      </c>
      <c r="E2823" s="2">
        <v>4193640</v>
      </c>
      <c r="F2823" t="s">
        <v>683</v>
      </c>
      <c r="G2823" t="s">
        <v>1812</v>
      </c>
      <c r="H2823" t="s">
        <v>690</v>
      </c>
    </row>
    <row r="2824" spans="1:5" ht="12.75" collapsed="1">
      <c r="A2824" s="9" t="s">
        <v>3735</v>
      </c>
      <c r="D2824" s="9">
        <f>COUNTA(D2825:D2839)</f>
        <v>15</v>
      </c>
      <c r="E2824" s="10">
        <f>SUM(E2825:E2839)</f>
        <v>6106570</v>
      </c>
    </row>
    <row r="2825" spans="1:6" ht="12.75" hidden="1" outlineLevel="1">
      <c r="A2825" s="9"/>
      <c r="B2825" t="s">
        <v>3736</v>
      </c>
      <c r="C2825" t="s">
        <v>836</v>
      </c>
      <c r="D2825" t="s">
        <v>916</v>
      </c>
      <c r="E2825" s="2">
        <v>12500</v>
      </c>
      <c r="F2825" t="s">
        <v>3736</v>
      </c>
    </row>
    <row r="2826" spans="1:6" ht="12.75" hidden="1" outlineLevel="1" collapsed="1">
      <c r="A2826" s="9"/>
      <c r="B2826" t="s">
        <v>3737</v>
      </c>
      <c r="C2826" t="s">
        <v>836</v>
      </c>
      <c r="D2826" t="s">
        <v>857</v>
      </c>
      <c r="E2826" s="2">
        <v>1326</v>
      </c>
      <c r="F2826" t="s">
        <v>3737</v>
      </c>
    </row>
    <row r="2827" spans="1:6" ht="12.75" hidden="1" outlineLevel="1">
      <c r="A2827" s="9"/>
      <c r="B2827" t="s">
        <v>3738</v>
      </c>
      <c r="C2827" t="s">
        <v>836</v>
      </c>
      <c r="D2827" t="s">
        <v>878</v>
      </c>
      <c r="E2827" s="2">
        <v>49288</v>
      </c>
      <c r="F2827" t="s">
        <v>3738</v>
      </c>
    </row>
    <row r="2828" spans="1:6" ht="12.75" hidden="1" outlineLevel="1">
      <c r="A2828" s="9"/>
      <c r="B2828" t="s">
        <v>3739</v>
      </c>
      <c r="C2828" t="s">
        <v>836</v>
      </c>
      <c r="D2828" t="s">
        <v>842</v>
      </c>
      <c r="E2828" s="2">
        <v>37840</v>
      </c>
      <c r="F2828" t="s">
        <v>3739</v>
      </c>
    </row>
    <row r="2829" spans="1:6" ht="12.75" hidden="1" outlineLevel="1" collapsed="1">
      <c r="A2829" s="9"/>
      <c r="B2829" t="s">
        <v>3740</v>
      </c>
      <c r="C2829" t="s">
        <v>836</v>
      </c>
      <c r="D2829" t="s">
        <v>916</v>
      </c>
      <c r="E2829" s="2">
        <v>2106</v>
      </c>
      <c r="F2829" t="s">
        <v>3740</v>
      </c>
    </row>
    <row r="2830" spans="1:6" ht="12.75" hidden="1" outlineLevel="1" collapsed="1">
      <c r="A2830" s="9"/>
      <c r="B2830" t="s">
        <v>3741</v>
      </c>
      <c r="C2830" t="s">
        <v>836</v>
      </c>
      <c r="D2830" t="s">
        <v>1186</v>
      </c>
      <c r="E2830" s="2">
        <v>106788</v>
      </c>
      <c r="F2830" t="s">
        <v>3742</v>
      </c>
    </row>
    <row r="2831" spans="1:6" ht="12.75" hidden="1" outlineLevel="1">
      <c r="A2831" s="9"/>
      <c r="B2831" t="s">
        <v>3743</v>
      </c>
      <c r="C2831" t="s">
        <v>836</v>
      </c>
      <c r="D2831" t="s">
        <v>956</v>
      </c>
      <c r="E2831" s="2">
        <v>4815</v>
      </c>
      <c r="F2831" t="s">
        <v>3743</v>
      </c>
    </row>
    <row r="2832" spans="1:6" ht="12.75" hidden="1" outlineLevel="1">
      <c r="A2832" s="9"/>
      <c r="B2832" t="s">
        <v>3744</v>
      </c>
      <c r="C2832" t="s">
        <v>836</v>
      </c>
      <c r="D2832" t="s">
        <v>842</v>
      </c>
      <c r="E2832" s="2">
        <v>178738</v>
      </c>
      <c r="F2832" t="s">
        <v>3744</v>
      </c>
    </row>
    <row r="2833" spans="1:6" ht="12.75" hidden="1" outlineLevel="1" collapsed="1">
      <c r="A2833" s="9"/>
      <c r="B2833" t="s">
        <v>3736</v>
      </c>
      <c r="C2833" t="s">
        <v>862</v>
      </c>
      <c r="D2833" t="s">
        <v>857</v>
      </c>
      <c r="E2833" s="2">
        <v>706584</v>
      </c>
      <c r="F2833" t="s">
        <v>3736</v>
      </c>
    </row>
    <row r="2834" spans="1:6" ht="12.75" hidden="1" outlineLevel="1">
      <c r="A2834" s="9"/>
      <c r="B2834" t="s">
        <v>3737</v>
      </c>
      <c r="C2834" t="s">
        <v>862</v>
      </c>
      <c r="D2834" t="s">
        <v>901</v>
      </c>
      <c r="E2834" s="2">
        <v>87625</v>
      </c>
      <c r="F2834" t="s">
        <v>3737</v>
      </c>
    </row>
    <row r="2835" spans="1:6" ht="12.75" hidden="1" outlineLevel="1">
      <c r="A2835" s="9"/>
      <c r="B2835" t="s">
        <v>3738</v>
      </c>
      <c r="C2835" t="s">
        <v>862</v>
      </c>
      <c r="D2835" t="s">
        <v>1186</v>
      </c>
      <c r="E2835" s="2">
        <v>780</v>
      </c>
      <c r="F2835" t="s">
        <v>3738</v>
      </c>
    </row>
    <row r="2836" spans="1:6" ht="12.75" hidden="1" outlineLevel="1">
      <c r="A2836" s="9"/>
      <c r="B2836" t="s">
        <v>3739</v>
      </c>
      <c r="C2836" t="s">
        <v>862</v>
      </c>
      <c r="D2836" t="s">
        <v>842</v>
      </c>
      <c r="E2836" s="2">
        <v>3625</v>
      </c>
      <c r="F2836" t="s">
        <v>3739</v>
      </c>
    </row>
    <row r="2837" spans="1:6" ht="12.75" hidden="1" outlineLevel="1" collapsed="1">
      <c r="A2837" s="9"/>
      <c r="B2837" t="s">
        <v>3745</v>
      </c>
      <c r="C2837" t="s">
        <v>862</v>
      </c>
      <c r="D2837" t="s">
        <v>842</v>
      </c>
      <c r="E2837" s="2">
        <v>74930</v>
      </c>
      <c r="F2837" t="s">
        <v>3745</v>
      </c>
    </row>
    <row r="2838" spans="1:6" ht="12.75" hidden="1" outlineLevel="1" collapsed="1">
      <c r="A2838" s="9"/>
      <c r="B2838" t="s">
        <v>3741</v>
      </c>
      <c r="C2838" t="s">
        <v>862</v>
      </c>
      <c r="D2838" t="s">
        <v>839</v>
      </c>
      <c r="E2838" s="2">
        <v>4818100</v>
      </c>
      <c r="F2838" t="s">
        <v>3742</v>
      </c>
    </row>
    <row r="2839" spans="1:5" ht="12.75" hidden="1" outlineLevel="1">
      <c r="A2839" s="9"/>
      <c r="B2839" t="s">
        <v>3746</v>
      </c>
      <c r="C2839" t="s">
        <v>862</v>
      </c>
      <c r="D2839" t="s">
        <v>842</v>
      </c>
      <c r="E2839" s="2">
        <v>21525</v>
      </c>
    </row>
    <row r="2840" spans="1:5" ht="12.75" collapsed="1">
      <c r="A2840" s="9" t="s">
        <v>2740</v>
      </c>
      <c r="D2840" s="9">
        <f>COUNTA(D2841:D2843)</f>
        <v>3</v>
      </c>
      <c r="E2840" s="10">
        <f>SUM(E2841:E2843)</f>
        <v>5864614</v>
      </c>
    </row>
    <row r="2841" spans="1:11" ht="12.75" hidden="1" outlineLevel="1" collapsed="1">
      <c r="A2841" s="9"/>
      <c r="B2841" t="s">
        <v>2741</v>
      </c>
      <c r="C2841" t="s">
        <v>836</v>
      </c>
      <c r="D2841" t="s">
        <v>1017</v>
      </c>
      <c r="E2841" s="2">
        <v>3211270</v>
      </c>
      <c r="F2841" t="s">
        <v>2742</v>
      </c>
      <c r="G2841" t="s">
        <v>1813</v>
      </c>
      <c r="H2841" t="s">
        <v>2743</v>
      </c>
      <c r="I2841" t="s">
        <v>2744</v>
      </c>
      <c r="J2841" t="s">
        <v>2745</v>
      </c>
      <c r="K2841" t="s">
        <v>2746</v>
      </c>
    </row>
    <row r="2842" spans="1:7" ht="12.75" hidden="1" outlineLevel="1">
      <c r="A2842" s="9"/>
      <c r="B2842" t="s">
        <v>2746</v>
      </c>
      <c r="C2842" t="s">
        <v>836</v>
      </c>
      <c r="D2842" t="s">
        <v>839</v>
      </c>
      <c r="E2842" s="2">
        <v>20424</v>
      </c>
      <c r="F2842" t="s">
        <v>2746</v>
      </c>
      <c r="G2842"/>
    </row>
    <row r="2843" spans="1:13" ht="12.75" hidden="1" outlineLevel="1" collapsed="1">
      <c r="A2843" s="9"/>
      <c r="B2843" t="s">
        <v>2741</v>
      </c>
      <c r="C2843" t="s">
        <v>862</v>
      </c>
      <c r="D2843" t="s">
        <v>1141</v>
      </c>
      <c r="E2843" s="2">
        <v>2632920</v>
      </c>
      <c r="F2843" t="s">
        <v>2746</v>
      </c>
      <c r="G2843" t="s">
        <v>1814</v>
      </c>
      <c r="H2843" t="s">
        <v>2747</v>
      </c>
      <c r="I2843" t="s">
        <v>2742</v>
      </c>
      <c r="J2843" t="s">
        <v>2748</v>
      </c>
      <c r="K2843" t="s">
        <v>2749</v>
      </c>
      <c r="L2843" t="s">
        <v>2750</v>
      </c>
      <c r="M2843" t="s">
        <v>2751</v>
      </c>
    </row>
    <row r="2844" spans="1:5" ht="12.75" collapsed="1">
      <c r="A2844" s="9" t="s">
        <v>291</v>
      </c>
      <c r="D2844" s="9">
        <f>COUNTA(D2845)</f>
        <v>1</v>
      </c>
      <c r="E2844" s="13">
        <f>SUM(E2845)</f>
        <v>5780268</v>
      </c>
    </row>
    <row r="2845" spans="1:10" ht="12.75" hidden="1" outlineLevel="1">
      <c r="A2845" s="9"/>
      <c r="B2845" t="s">
        <v>292</v>
      </c>
      <c r="C2845" t="s">
        <v>862</v>
      </c>
      <c r="D2845" t="s">
        <v>1141</v>
      </c>
      <c r="E2845" s="2">
        <v>5780268</v>
      </c>
      <c r="F2845" t="s">
        <v>293</v>
      </c>
      <c r="G2845" t="s">
        <v>1815</v>
      </c>
      <c r="H2845" t="s">
        <v>294</v>
      </c>
      <c r="I2845" t="s">
        <v>295</v>
      </c>
      <c r="J2845" t="s">
        <v>296</v>
      </c>
    </row>
    <row r="2846" spans="1:5" ht="12.75" collapsed="1">
      <c r="A2846" s="9" t="s">
        <v>3976</v>
      </c>
      <c r="D2846" s="9">
        <f>COUNTA(D2847:D2848)</f>
        <v>2</v>
      </c>
      <c r="E2846" s="13">
        <f>SUM(E2847:E2848)</f>
        <v>5673801</v>
      </c>
    </row>
    <row r="2847" spans="1:8" ht="12.75" hidden="1" outlineLevel="1">
      <c r="A2847" s="9"/>
      <c r="B2847" t="s">
        <v>3977</v>
      </c>
      <c r="C2847" t="s">
        <v>836</v>
      </c>
      <c r="D2847" t="s">
        <v>1017</v>
      </c>
      <c r="E2847" s="2">
        <v>1247817</v>
      </c>
      <c r="F2847" t="s">
        <v>3978</v>
      </c>
      <c r="G2847" t="s">
        <v>3979</v>
      </c>
      <c r="H2847" t="s">
        <v>3980</v>
      </c>
    </row>
    <row r="2848" spans="1:13" ht="12.75" hidden="1" outlineLevel="1">
      <c r="A2848" s="9"/>
      <c r="B2848" t="s">
        <v>3981</v>
      </c>
      <c r="C2848" t="s">
        <v>862</v>
      </c>
      <c r="D2848" t="s">
        <v>1017</v>
      </c>
      <c r="E2848" s="2">
        <v>4425984</v>
      </c>
      <c r="F2848" t="s">
        <v>3980</v>
      </c>
      <c r="G2848" t="s">
        <v>3978</v>
      </c>
      <c r="H2848" t="s">
        <v>3982</v>
      </c>
      <c r="I2848" t="s">
        <v>3983</v>
      </c>
      <c r="J2848" t="s">
        <v>3984</v>
      </c>
      <c r="K2848" t="s">
        <v>3979</v>
      </c>
      <c r="L2848" t="s">
        <v>3985</v>
      </c>
      <c r="M2848" t="s">
        <v>3986</v>
      </c>
    </row>
    <row r="2849" spans="1:5" ht="12.75" collapsed="1">
      <c r="A2849" s="9" t="s">
        <v>3484</v>
      </c>
      <c r="D2849" s="9">
        <f>COUNTA(D2850:D2854)</f>
        <v>5</v>
      </c>
      <c r="E2849" s="15">
        <f>SUM(E2850:E2854)</f>
        <v>5480911</v>
      </c>
    </row>
    <row r="2850" spans="1:6" ht="12.75" hidden="1" outlineLevel="1">
      <c r="A2850" s="9"/>
      <c r="B2850" t="s">
        <v>3485</v>
      </c>
      <c r="C2850" t="s">
        <v>836</v>
      </c>
      <c r="D2850" t="s">
        <v>878</v>
      </c>
      <c r="E2850" s="2">
        <v>116894</v>
      </c>
      <c r="F2850" t="s">
        <v>3485</v>
      </c>
    </row>
    <row r="2851" spans="1:6" ht="12.75" hidden="1" outlineLevel="1">
      <c r="A2851" s="9"/>
      <c r="B2851" t="s">
        <v>3486</v>
      </c>
      <c r="C2851" t="s">
        <v>836</v>
      </c>
      <c r="D2851" t="s">
        <v>842</v>
      </c>
      <c r="E2851" s="2">
        <v>165438</v>
      </c>
      <c r="F2851" t="s">
        <v>3486</v>
      </c>
    </row>
    <row r="2852" spans="1:6" ht="12.75" hidden="1" outlineLevel="1">
      <c r="A2852" s="9"/>
      <c r="B2852" t="s">
        <v>3487</v>
      </c>
      <c r="C2852" t="s">
        <v>862</v>
      </c>
      <c r="D2852" t="s">
        <v>842</v>
      </c>
      <c r="E2852" s="2">
        <v>57316</v>
      </c>
      <c r="F2852" t="s">
        <v>3487</v>
      </c>
    </row>
    <row r="2853" spans="1:6" ht="12.75" hidden="1" outlineLevel="1">
      <c r="A2853" s="9"/>
      <c r="B2853" t="s">
        <v>3488</v>
      </c>
      <c r="C2853" t="s">
        <v>862</v>
      </c>
      <c r="D2853" t="s">
        <v>846</v>
      </c>
      <c r="E2853" s="2">
        <v>4933055</v>
      </c>
      <c r="F2853" t="s">
        <v>3489</v>
      </c>
    </row>
    <row r="2854" spans="1:6" ht="12.75" hidden="1" outlineLevel="1" collapsed="1">
      <c r="A2854" s="9"/>
      <c r="B2854" t="s">
        <v>3490</v>
      </c>
      <c r="C2854" t="s">
        <v>862</v>
      </c>
      <c r="D2854" t="s">
        <v>846</v>
      </c>
      <c r="E2854" s="2">
        <v>208208</v>
      </c>
      <c r="F2854" t="s">
        <v>3486</v>
      </c>
    </row>
    <row r="2855" spans="1:5" ht="12.75" collapsed="1">
      <c r="A2855" s="9" t="s">
        <v>4306</v>
      </c>
      <c r="D2855" s="9">
        <f>COUNTA(D2856:D2857)</f>
        <v>2</v>
      </c>
      <c r="E2855" s="13">
        <f>SUM(E2856:E2857)</f>
        <v>5352290</v>
      </c>
    </row>
    <row r="2856" spans="1:9" ht="12.75" hidden="1" outlineLevel="1" collapsed="1">
      <c r="A2856" s="9"/>
      <c r="B2856" t="s">
        <v>4307</v>
      </c>
      <c r="C2856" t="s">
        <v>836</v>
      </c>
      <c r="D2856" t="s">
        <v>1017</v>
      </c>
      <c r="E2856" s="2">
        <v>4042940</v>
      </c>
      <c r="F2856" t="s">
        <v>4308</v>
      </c>
      <c r="G2856" t="s">
        <v>4309</v>
      </c>
      <c r="H2856" t="s">
        <v>4310</v>
      </c>
      <c r="I2856" t="s">
        <v>4311</v>
      </c>
    </row>
    <row r="2857" spans="1:6" ht="12.75" hidden="1" outlineLevel="1">
      <c r="A2857" s="9"/>
      <c r="B2857" t="s">
        <v>4312</v>
      </c>
      <c r="C2857" t="s">
        <v>862</v>
      </c>
      <c r="D2857" t="s">
        <v>846</v>
      </c>
      <c r="E2857" s="2">
        <v>1309350</v>
      </c>
      <c r="F2857" t="s">
        <v>4309</v>
      </c>
    </row>
    <row r="2858" spans="1:5" ht="12.75" collapsed="1">
      <c r="A2858" s="9" t="s">
        <v>3178</v>
      </c>
      <c r="D2858" s="9">
        <f>COUNTA(D2859:D2862)</f>
        <v>4</v>
      </c>
      <c r="E2858" s="10">
        <f>SUM(E2859:E2862)</f>
        <v>5077638</v>
      </c>
    </row>
    <row r="2859" spans="1:6" ht="12.75" hidden="1" outlineLevel="1" collapsed="1">
      <c r="A2859" s="9"/>
      <c r="B2859" t="s">
        <v>3179</v>
      </c>
      <c r="C2859" t="s">
        <v>836</v>
      </c>
      <c r="D2859" t="s">
        <v>849</v>
      </c>
      <c r="E2859" s="2">
        <v>26235</v>
      </c>
      <c r="F2859" t="s">
        <v>3179</v>
      </c>
    </row>
    <row r="2860" spans="1:8" ht="12.75" hidden="1" outlineLevel="1">
      <c r="A2860" s="9"/>
      <c r="B2860" t="s">
        <v>3180</v>
      </c>
      <c r="C2860" t="s">
        <v>836</v>
      </c>
      <c r="D2860" t="s">
        <v>1017</v>
      </c>
      <c r="E2860" s="2">
        <v>5024398</v>
      </c>
      <c r="F2860" t="s">
        <v>3181</v>
      </c>
      <c r="G2860" t="s">
        <v>1816</v>
      </c>
      <c r="H2860" t="s">
        <v>3182</v>
      </c>
    </row>
    <row r="2861" spans="1:6" ht="12.75" hidden="1" outlineLevel="1" collapsed="1">
      <c r="A2861" s="9"/>
      <c r="B2861" t="s">
        <v>3179</v>
      </c>
      <c r="C2861" t="s">
        <v>862</v>
      </c>
      <c r="D2861" t="s">
        <v>839</v>
      </c>
      <c r="E2861" s="2">
        <v>25289</v>
      </c>
      <c r="F2861" t="s">
        <v>3179</v>
      </c>
    </row>
    <row r="2862" spans="1:6" ht="12.75" hidden="1" outlineLevel="1">
      <c r="A2862" s="9"/>
      <c r="B2862" t="s">
        <v>3183</v>
      </c>
      <c r="C2862" t="s">
        <v>862</v>
      </c>
      <c r="D2862" t="s">
        <v>878</v>
      </c>
      <c r="E2862" s="2">
        <v>1716</v>
      </c>
      <c r="F2862" t="s">
        <v>3184</v>
      </c>
    </row>
    <row r="2863" spans="1:5" ht="12.75" collapsed="1">
      <c r="A2863" s="9" t="s">
        <v>265</v>
      </c>
      <c r="D2863" s="9">
        <f>COUNTA(D2864:D2869)</f>
        <v>6</v>
      </c>
      <c r="E2863" s="10">
        <f>SUM(E2864:E2869)</f>
        <v>5032213</v>
      </c>
    </row>
    <row r="2864" spans="1:6" ht="12.75" hidden="1" outlineLevel="1">
      <c r="A2864" s="9"/>
      <c r="B2864" t="s">
        <v>266</v>
      </c>
      <c r="C2864" t="s">
        <v>836</v>
      </c>
      <c r="D2864" t="s">
        <v>956</v>
      </c>
      <c r="E2864" s="2">
        <v>666</v>
      </c>
      <c r="F2864" t="s">
        <v>266</v>
      </c>
    </row>
    <row r="2865" spans="1:6" ht="12.75" hidden="1" outlineLevel="1">
      <c r="A2865" s="9"/>
      <c r="B2865" t="s">
        <v>267</v>
      </c>
      <c r="C2865" t="s">
        <v>836</v>
      </c>
      <c r="D2865" t="s">
        <v>842</v>
      </c>
      <c r="E2865" s="2">
        <v>465760</v>
      </c>
      <c r="F2865" t="s">
        <v>267</v>
      </c>
    </row>
    <row r="2866" spans="1:5" ht="12.75" hidden="1" outlineLevel="1" collapsed="1">
      <c r="A2866" s="9"/>
      <c r="B2866" t="s">
        <v>268</v>
      </c>
      <c r="C2866" t="s">
        <v>836</v>
      </c>
      <c r="D2866" t="s">
        <v>842</v>
      </c>
      <c r="E2866" s="2">
        <v>239732</v>
      </c>
    </row>
    <row r="2867" spans="1:6" ht="12.75" hidden="1" outlineLevel="1">
      <c r="A2867" s="9"/>
      <c r="B2867" t="s">
        <v>269</v>
      </c>
      <c r="C2867" t="s">
        <v>862</v>
      </c>
      <c r="D2867" t="s">
        <v>842</v>
      </c>
      <c r="E2867" s="2">
        <v>191142</v>
      </c>
      <c r="F2867" t="s">
        <v>269</v>
      </c>
    </row>
    <row r="2868" spans="1:6" ht="12.75" hidden="1" outlineLevel="1">
      <c r="A2868" s="9"/>
      <c r="B2868" t="s">
        <v>270</v>
      </c>
      <c r="C2868" t="s">
        <v>862</v>
      </c>
      <c r="D2868" t="s">
        <v>839</v>
      </c>
      <c r="E2868" s="2">
        <v>3422250</v>
      </c>
      <c r="F2868" t="s">
        <v>270</v>
      </c>
    </row>
    <row r="2869" spans="1:6" ht="12.75" hidden="1" outlineLevel="1">
      <c r="A2869" s="9"/>
      <c r="B2869" t="s">
        <v>267</v>
      </c>
      <c r="C2869" t="s">
        <v>862</v>
      </c>
      <c r="D2869" t="s">
        <v>846</v>
      </c>
      <c r="E2869" s="2">
        <v>712663</v>
      </c>
      <c r="F2869" t="s">
        <v>267</v>
      </c>
    </row>
    <row r="2870" spans="1:5" ht="12.75" collapsed="1">
      <c r="A2870" s="9" t="s">
        <v>3628</v>
      </c>
      <c r="D2870" s="9">
        <f>COUNTA(D2871)</f>
        <v>1</v>
      </c>
      <c r="E2870" s="13">
        <f>SUM(E2871)</f>
        <v>4770336</v>
      </c>
    </row>
    <row r="2871" spans="1:5" ht="12.75" hidden="1" outlineLevel="1">
      <c r="A2871" s="9"/>
      <c r="B2871" t="s">
        <v>3629</v>
      </c>
      <c r="C2871" t="s">
        <v>862</v>
      </c>
      <c r="D2871" t="s">
        <v>886</v>
      </c>
      <c r="E2871" s="2">
        <v>4770336</v>
      </c>
    </row>
    <row r="2872" spans="1:5" ht="12.75" collapsed="1">
      <c r="A2872" s="9" t="s">
        <v>4182</v>
      </c>
      <c r="D2872" s="9">
        <f>COUNTA(D2873)</f>
        <v>1</v>
      </c>
      <c r="E2872" s="13">
        <f>SUM(E2873)</f>
        <v>4406565</v>
      </c>
    </row>
    <row r="2873" spans="1:6" ht="12.75" hidden="1" outlineLevel="1">
      <c r="A2873" s="9"/>
      <c r="B2873" t="s">
        <v>4183</v>
      </c>
      <c r="C2873" t="s">
        <v>862</v>
      </c>
      <c r="D2873" t="s">
        <v>1213</v>
      </c>
      <c r="E2873" s="2">
        <v>4406565</v>
      </c>
      <c r="F2873" t="s">
        <v>4183</v>
      </c>
    </row>
    <row r="2874" spans="1:5" ht="12.75" collapsed="1">
      <c r="A2874" s="9" t="s">
        <v>781</v>
      </c>
      <c r="D2874" s="9">
        <f>COUNTA(D2875)</f>
        <v>1</v>
      </c>
      <c r="E2874" s="13">
        <f>SUM(E2875)</f>
        <v>4331639</v>
      </c>
    </row>
    <row r="2875" spans="1:13" ht="12.75" hidden="1" outlineLevel="1">
      <c r="A2875" s="9"/>
      <c r="B2875" t="s">
        <v>782</v>
      </c>
      <c r="C2875" t="s">
        <v>836</v>
      </c>
      <c r="D2875" t="s">
        <v>1141</v>
      </c>
      <c r="E2875" s="2">
        <v>4331639</v>
      </c>
      <c r="F2875" t="s">
        <v>783</v>
      </c>
      <c r="G2875" t="s">
        <v>1817</v>
      </c>
      <c r="H2875" t="s">
        <v>784</v>
      </c>
      <c r="I2875" t="s">
        <v>785</v>
      </c>
      <c r="J2875" t="s">
        <v>786</v>
      </c>
      <c r="K2875" t="s">
        <v>787</v>
      </c>
      <c r="L2875" t="s">
        <v>788</v>
      </c>
      <c r="M2875" t="s">
        <v>789</v>
      </c>
    </row>
    <row r="2876" spans="1:5" ht="12.75" collapsed="1">
      <c r="A2876" s="9" t="s">
        <v>3417</v>
      </c>
      <c r="D2876" s="9">
        <f>COUNTA(D2877:D2878)</f>
        <v>2</v>
      </c>
      <c r="E2876" s="13">
        <f>SUM(E2877:E2878)</f>
        <v>4133342</v>
      </c>
    </row>
    <row r="2877" spans="1:6" ht="12.75" hidden="1" outlineLevel="1">
      <c r="A2877" s="9"/>
      <c r="B2877" t="s">
        <v>3418</v>
      </c>
      <c r="C2877" t="s">
        <v>836</v>
      </c>
      <c r="D2877" t="s">
        <v>846</v>
      </c>
      <c r="E2877" s="2">
        <v>3657736</v>
      </c>
      <c r="F2877" t="s">
        <v>3418</v>
      </c>
    </row>
    <row r="2878" spans="1:6" ht="12.75" hidden="1" outlineLevel="1">
      <c r="A2878" s="9"/>
      <c r="B2878" t="s">
        <v>3418</v>
      </c>
      <c r="C2878" t="s">
        <v>862</v>
      </c>
      <c r="D2878" t="s">
        <v>846</v>
      </c>
      <c r="E2878" s="2">
        <v>475606</v>
      </c>
      <c r="F2878" t="s">
        <v>3418</v>
      </c>
    </row>
    <row r="2879" spans="1:5" ht="12.75" collapsed="1">
      <c r="A2879" s="9" t="s">
        <v>3802</v>
      </c>
      <c r="D2879" s="9">
        <f>COUNTA(D2880:D2881)</f>
        <v>2</v>
      </c>
      <c r="E2879" s="13">
        <f>SUM(E2880:E2881)</f>
        <v>4111734</v>
      </c>
    </row>
    <row r="2880" spans="1:6" ht="12.75" hidden="1" outlineLevel="1" collapsed="1">
      <c r="A2880" s="9"/>
      <c r="B2880" t="s">
        <v>3803</v>
      </c>
      <c r="C2880" t="s">
        <v>836</v>
      </c>
      <c r="D2880" t="s">
        <v>1213</v>
      </c>
      <c r="E2880" s="2">
        <v>3524724</v>
      </c>
      <c r="F2880" t="s">
        <v>3803</v>
      </c>
    </row>
    <row r="2881" spans="1:6" ht="12.75" hidden="1" outlineLevel="1">
      <c r="A2881" s="9"/>
      <c r="B2881" t="s">
        <v>3803</v>
      </c>
      <c r="C2881" t="s">
        <v>862</v>
      </c>
      <c r="D2881" t="s">
        <v>925</v>
      </c>
      <c r="E2881" s="2">
        <v>587010</v>
      </c>
      <c r="F2881" t="s">
        <v>3803</v>
      </c>
    </row>
    <row r="2882" spans="1:5" ht="12.75" collapsed="1">
      <c r="A2882" s="9" t="s">
        <v>4173</v>
      </c>
      <c r="D2882" s="9">
        <f>COUNTA(D2883:D2890)</f>
        <v>8</v>
      </c>
      <c r="E2882" s="10">
        <f>SUM(E2883:E2890)</f>
        <v>4058091</v>
      </c>
    </row>
    <row r="2883" spans="1:6" ht="12.75" hidden="1" outlineLevel="1">
      <c r="A2883" s="9"/>
      <c r="B2883" t="s">
        <v>4174</v>
      </c>
      <c r="C2883" t="s">
        <v>836</v>
      </c>
      <c r="D2883" t="s">
        <v>842</v>
      </c>
      <c r="E2883" s="2">
        <v>36830</v>
      </c>
      <c r="F2883" t="s">
        <v>4174</v>
      </c>
    </row>
    <row r="2884" spans="1:8" ht="12.75" hidden="1" outlineLevel="1" collapsed="1">
      <c r="A2884" s="9"/>
      <c r="B2884" t="s">
        <v>4175</v>
      </c>
      <c r="C2884" t="s">
        <v>836</v>
      </c>
      <c r="D2884" t="s">
        <v>1017</v>
      </c>
      <c r="E2884" s="2">
        <v>1424250</v>
      </c>
      <c r="F2884" t="s">
        <v>4176</v>
      </c>
      <c r="G2884" t="s">
        <v>1818</v>
      </c>
      <c r="H2884" t="s">
        <v>4176</v>
      </c>
    </row>
    <row r="2885" spans="1:6" ht="12.75" hidden="1" outlineLevel="1">
      <c r="A2885" s="9"/>
      <c r="B2885" t="s">
        <v>4177</v>
      </c>
      <c r="C2885" t="s">
        <v>836</v>
      </c>
      <c r="D2885" t="s">
        <v>941</v>
      </c>
      <c r="E2885" s="2">
        <v>20952</v>
      </c>
      <c r="F2885" t="s">
        <v>4177</v>
      </c>
    </row>
    <row r="2886" spans="1:6" ht="12.75" hidden="1" outlineLevel="1">
      <c r="A2886" s="9"/>
      <c r="B2886" t="s">
        <v>4178</v>
      </c>
      <c r="C2886" t="s">
        <v>836</v>
      </c>
      <c r="D2886" t="s">
        <v>846</v>
      </c>
      <c r="E2886" s="2">
        <v>231460</v>
      </c>
      <c r="F2886" t="s">
        <v>4178</v>
      </c>
    </row>
    <row r="2887" spans="1:6" ht="12.75" hidden="1" outlineLevel="1">
      <c r="A2887" s="9"/>
      <c r="B2887" t="s">
        <v>4179</v>
      </c>
      <c r="C2887" t="s">
        <v>862</v>
      </c>
      <c r="D2887" t="s">
        <v>846</v>
      </c>
      <c r="E2887" s="2">
        <v>1744162</v>
      </c>
      <c r="F2887" t="s">
        <v>4179</v>
      </c>
    </row>
    <row r="2888" spans="1:6" ht="12.75" hidden="1" outlineLevel="1">
      <c r="A2888" s="9"/>
      <c r="B2888" t="s">
        <v>4180</v>
      </c>
      <c r="C2888" t="s">
        <v>862</v>
      </c>
      <c r="D2888" t="s">
        <v>844</v>
      </c>
      <c r="E2888" s="2">
        <v>254351</v>
      </c>
      <c r="F2888" t="s">
        <v>4180</v>
      </c>
    </row>
    <row r="2889" spans="1:6" ht="12.75" hidden="1" outlineLevel="1" collapsed="1">
      <c r="A2889" s="9"/>
      <c r="B2889" t="s">
        <v>4178</v>
      </c>
      <c r="C2889" t="s">
        <v>862</v>
      </c>
      <c r="D2889" t="s">
        <v>846</v>
      </c>
      <c r="E2889" s="2">
        <v>142596</v>
      </c>
      <c r="F2889" t="s">
        <v>4178</v>
      </c>
    </row>
    <row r="2890" spans="1:6" ht="12.75" hidden="1" outlineLevel="1" collapsed="1">
      <c r="A2890" s="9"/>
      <c r="B2890" t="s">
        <v>4181</v>
      </c>
      <c r="C2890" t="s">
        <v>862</v>
      </c>
      <c r="D2890" t="s">
        <v>955</v>
      </c>
      <c r="E2890" s="2">
        <v>203490</v>
      </c>
      <c r="F2890" t="s">
        <v>4181</v>
      </c>
    </row>
    <row r="2891" spans="1:5" ht="12.75" collapsed="1">
      <c r="A2891" s="9" t="s">
        <v>4230</v>
      </c>
      <c r="D2891" s="9">
        <f>COUNTA(D2892)</f>
        <v>1</v>
      </c>
      <c r="E2891" s="13">
        <f>SUM(E2892)</f>
        <v>3882450</v>
      </c>
    </row>
    <row r="2892" spans="1:13" ht="12.75" hidden="1" outlineLevel="1" collapsed="1">
      <c r="A2892" s="9"/>
      <c r="B2892" t="s">
        <v>4231</v>
      </c>
      <c r="C2892" t="s">
        <v>836</v>
      </c>
      <c r="D2892" t="s">
        <v>1141</v>
      </c>
      <c r="E2892" s="2">
        <v>3882450</v>
      </c>
      <c r="F2892" t="s">
        <v>4232</v>
      </c>
      <c r="G2892" t="s">
        <v>1819</v>
      </c>
      <c r="H2892" t="s">
        <v>4233</v>
      </c>
      <c r="I2892" t="s">
        <v>4234</v>
      </c>
      <c r="J2892" t="s">
        <v>4235</v>
      </c>
      <c r="K2892" t="s">
        <v>4236</v>
      </c>
      <c r="L2892" t="s">
        <v>4237</v>
      </c>
      <c r="M2892" t="s">
        <v>4238</v>
      </c>
    </row>
    <row r="2893" spans="1:5" ht="12.75" collapsed="1">
      <c r="A2893" s="9" t="s">
        <v>3298</v>
      </c>
      <c r="D2893" s="9">
        <f>COUNTA(D2894:D2896)</f>
        <v>3</v>
      </c>
      <c r="E2893" s="10">
        <f>SUM(E2894:E2896)</f>
        <v>3767299</v>
      </c>
    </row>
    <row r="2894" spans="1:5" ht="12.75" hidden="1" outlineLevel="1" collapsed="1">
      <c r="A2894" s="9"/>
      <c r="B2894" t="s">
        <v>3299</v>
      </c>
      <c r="C2894" t="s">
        <v>862</v>
      </c>
      <c r="D2894" t="s">
        <v>837</v>
      </c>
      <c r="E2894" s="2">
        <v>151646</v>
      </c>
    </row>
    <row r="2895" spans="1:6" ht="12.75" hidden="1" outlineLevel="1">
      <c r="A2895" s="9"/>
      <c r="B2895" t="s">
        <v>3300</v>
      </c>
      <c r="C2895" t="s">
        <v>862</v>
      </c>
      <c r="D2895" t="s">
        <v>1151</v>
      </c>
      <c r="E2895" s="2">
        <v>2194943</v>
      </c>
      <c r="F2895" t="s">
        <v>3301</v>
      </c>
    </row>
    <row r="2896" spans="1:5" ht="12.75" hidden="1" outlineLevel="1" collapsed="1">
      <c r="A2896" s="9"/>
      <c r="B2896" t="s">
        <v>3302</v>
      </c>
      <c r="C2896" t="s">
        <v>862</v>
      </c>
      <c r="D2896" t="s">
        <v>849</v>
      </c>
      <c r="E2896" s="2">
        <v>1420710</v>
      </c>
    </row>
    <row r="2897" spans="1:5" ht="12.75" collapsed="1">
      <c r="A2897" s="9" t="s">
        <v>169</v>
      </c>
      <c r="D2897" s="9">
        <f>COUNTA(D2898:D2904)</f>
        <v>7</v>
      </c>
      <c r="E2897" s="10">
        <f>SUM(E2898:E2904)</f>
        <v>3757106</v>
      </c>
    </row>
    <row r="2898" spans="1:5" ht="12.75" hidden="1" outlineLevel="1" collapsed="1">
      <c r="A2898" s="9"/>
      <c r="B2898" t="s">
        <v>170</v>
      </c>
      <c r="C2898" t="s">
        <v>836</v>
      </c>
      <c r="D2898" t="s">
        <v>842</v>
      </c>
      <c r="E2898" s="2">
        <v>81340</v>
      </c>
    </row>
    <row r="2899" spans="1:6" ht="12.75" hidden="1" outlineLevel="1" collapsed="1">
      <c r="A2899" s="9"/>
      <c r="B2899" t="s">
        <v>171</v>
      </c>
      <c r="C2899" t="s">
        <v>836</v>
      </c>
      <c r="D2899" t="s">
        <v>886</v>
      </c>
      <c r="E2899" s="2">
        <v>78526</v>
      </c>
      <c r="F2899" t="s">
        <v>172</v>
      </c>
    </row>
    <row r="2900" spans="1:6" ht="12.75" hidden="1" outlineLevel="1">
      <c r="A2900" s="9"/>
      <c r="B2900" t="s">
        <v>173</v>
      </c>
      <c r="C2900" t="s">
        <v>836</v>
      </c>
      <c r="D2900" t="s">
        <v>956</v>
      </c>
      <c r="E2900" s="2">
        <v>5375</v>
      </c>
      <c r="F2900" t="s">
        <v>173</v>
      </c>
    </row>
    <row r="2901" spans="1:5" ht="12.75" hidden="1" outlineLevel="1" collapsed="1">
      <c r="A2901" s="9"/>
      <c r="B2901" t="s">
        <v>174</v>
      </c>
      <c r="C2901" t="s">
        <v>836</v>
      </c>
      <c r="D2901" t="s">
        <v>854</v>
      </c>
      <c r="E2901" s="2">
        <v>3</v>
      </c>
    </row>
    <row r="2902" spans="1:5" ht="12.75" hidden="1" outlineLevel="1" collapsed="1">
      <c r="A2902" s="9"/>
      <c r="B2902" t="s">
        <v>175</v>
      </c>
      <c r="C2902" t="s">
        <v>862</v>
      </c>
      <c r="D2902" t="s">
        <v>842</v>
      </c>
      <c r="E2902" s="2">
        <v>1438250</v>
      </c>
    </row>
    <row r="2903" spans="1:6" ht="12.75" hidden="1" outlineLevel="1">
      <c r="A2903" s="9"/>
      <c r="B2903" t="s">
        <v>176</v>
      </c>
      <c r="C2903" t="s">
        <v>862</v>
      </c>
      <c r="D2903" t="s">
        <v>839</v>
      </c>
      <c r="E2903" s="2">
        <v>1763860</v>
      </c>
      <c r="F2903" t="s">
        <v>176</v>
      </c>
    </row>
    <row r="2904" spans="1:6" ht="12.75" hidden="1" outlineLevel="1" collapsed="1">
      <c r="A2904" s="9"/>
      <c r="B2904" t="s">
        <v>177</v>
      </c>
      <c r="C2904" t="s">
        <v>862</v>
      </c>
      <c r="D2904" t="s">
        <v>842</v>
      </c>
      <c r="E2904" s="2">
        <v>389752</v>
      </c>
      <c r="F2904" t="s">
        <v>177</v>
      </c>
    </row>
    <row r="2905" spans="1:5" ht="12.75" collapsed="1">
      <c r="A2905" s="9" t="s">
        <v>2761</v>
      </c>
      <c r="D2905" s="9">
        <f>COUNTA(D2906:D2915)</f>
        <v>10</v>
      </c>
      <c r="E2905" s="10">
        <f>SUM(E2906:E2915)</f>
        <v>3602473</v>
      </c>
    </row>
    <row r="2906" spans="1:6" ht="12.75" hidden="1" outlineLevel="1">
      <c r="A2906" s="9"/>
      <c r="B2906" t="s">
        <v>2762</v>
      </c>
      <c r="C2906" t="s">
        <v>836</v>
      </c>
      <c r="D2906" t="s">
        <v>846</v>
      </c>
      <c r="E2906" s="2">
        <v>363506</v>
      </c>
      <c r="F2906" t="s">
        <v>2763</v>
      </c>
    </row>
    <row r="2907" spans="1:6" ht="12.75" hidden="1" outlineLevel="1" collapsed="1">
      <c r="A2907" s="9"/>
      <c r="B2907" t="s">
        <v>2764</v>
      </c>
      <c r="C2907" t="s">
        <v>836</v>
      </c>
      <c r="D2907" t="s">
        <v>839</v>
      </c>
      <c r="E2907" s="2">
        <v>160425</v>
      </c>
      <c r="F2907" t="s">
        <v>2764</v>
      </c>
    </row>
    <row r="2908" spans="1:6" ht="12.75" hidden="1" outlineLevel="1" collapsed="1">
      <c r="A2908" s="9"/>
      <c r="B2908" t="s">
        <v>2765</v>
      </c>
      <c r="C2908" t="s">
        <v>836</v>
      </c>
      <c r="D2908" t="s">
        <v>839</v>
      </c>
      <c r="E2908" s="2">
        <v>13845</v>
      </c>
      <c r="F2908" t="s">
        <v>2765</v>
      </c>
    </row>
    <row r="2909" spans="1:9" ht="12.75" hidden="1" outlineLevel="1" collapsed="1">
      <c r="A2909" s="9"/>
      <c r="B2909" t="s">
        <v>2766</v>
      </c>
      <c r="C2909" t="s">
        <v>836</v>
      </c>
      <c r="D2909" t="s">
        <v>1017</v>
      </c>
      <c r="E2909" s="2">
        <v>1312416</v>
      </c>
      <c r="F2909" t="s">
        <v>2767</v>
      </c>
      <c r="G2909" t="s">
        <v>1820</v>
      </c>
      <c r="H2909" t="s">
        <v>2768</v>
      </c>
      <c r="I2909" t="s">
        <v>2769</v>
      </c>
    </row>
    <row r="2910" spans="1:7" ht="12.75" hidden="1" outlineLevel="1" collapsed="1">
      <c r="A2910" s="9"/>
      <c r="B2910" t="s">
        <v>2770</v>
      </c>
      <c r="C2910" t="s">
        <v>836</v>
      </c>
      <c r="D2910" t="s">
        <v>956</v>
      </c>
      <c r="E2910" s="2">
        <v>211400</v>
      </c>
      <c r="G2910"/>
    </row>
    <row r="2911" spans="1:8" ht="12.75" hidden="1" outlineLevel="1">
      <c r="A2911" s="9"/>
      <c r="B2911" t="s">
        <v>2771</v>
      </c>
      <c r="C2911" t="s">
        <v>862</v>
      </c>
      <c r="D2911" t="s">
        <v>1017</v>
      </c>
      <c r="E2911" s="2">
        <v>469477</v>
      </c>
      <c r="F2911" t="s">
        <v>2772</v>
      </c>
      <c r="G2911" t="s">
        <v>1821</v>
      </c>
      <c r="H2911" t="s">
        <v>2773</v>
      </c>
    </row>
    <row r="2912" spans="1:6" ht="12.75" hidden="1" outlineLevel="1">
      <c r="A2912" s="9"/>
      <c r="B2912" t="s">
        <v>2774</v>
      </c>
      <c r="C2912" t="s">
        <v>862</v>
      </c>
      <c r="D2912" t="s">
        <v>846</v>
      </c>
      <c r="E2912" s="2">
        <v>343978</v>
      </c>
      <c r="F2912" t="s">
        <v>2774</v>
      </c>
    </row>
    <row r="2913" spans="1:6" ht="12.75" hidden="1" outlineLevel="1" collapsed="1">
      <c r="A2913" s="9"/>
      <c r="B2913" t="s">
        <v>2775</v>
      </c>
      <c r="C2913" t="s">
        <v>862</v>
      </c>
      <c r="D2913" t="s">
        <v>839</v>
      </c>
      <c r="E2913" s="2">
        <v>265984</v>
      </c>
      <c r="F2913" t="s">
        <v>2775</v>
      </c>
    </row>
    <row r="2914" spans="1:6" ht="12.75" hidden="1" outlineLevel="1">
      <c r="A2914" s="9"/>
      <c r="B2914" t="s">
        <v>2765</v>
      </c>
      <c r="C2914" t="s">
        <v>862</v>
      </c>
      <c r="D2914" t="s">
        <v>857</v>
      </c>
      <c r="E2914" s="2">
        <v>285889</v>
      </c>
      <c r="F2914" t="s">
        <v>2765</v>
      </c>
    </row>
    <row r="2915" spans="1:6" ht="12.75" hidden="1" outlineLevel="1" collapsed="1">
      <c r="A2915" s="9"/>
      <c r="B2915" t="s">
        <v>2776</v>
      </c>
      <c r="C2915" t="s">
        <v>862</v>
      </c>
      <c r="D2915" t="s">
        <v>878</v>
      </c>
      <c r="E2915" s="2">
        <v>175553</v>
      </c>
      <c r="F2915" t="s">
        <v>2776</v>
      </c>
    </row>
    <row r="2916" spans="1:5" ht="12.75" collapsed="1">
      <c r="A2916" s="9" t="s">
        <v>323</v>
      </c>
      <c r="D2916" s="9">
        <f>COUNTA(D2917:D2923)</f>
        <v>7</v>
      </c>
      <c r="E2916" s="10">
        <f>SUM(E2917:E2923)</f>
        <v>3591541</v>
      </c>
    </row>
    <row r="2917" spans="1:6" ht="12.75" hidden="1" outlineLevel="1">
      <c r="A2917" s="9"/>
      <c r="B2917" t="s">
        <v>324</v>
      </c>
      <c r="C2917" t="s">
        <v>836</v>
      </c>
      <c r="D2917" t="s">
        <v>956</v>
      </c>
      <c r="E2917" s="2">
        <v>444705</v>
      </c>
      <c r="F2917" t="s">
        <v>324</v>
      </c>
    </row>
    <row r="2918" spans="1:6" ht="12.75" hidden="1" outlineLevel="1" collapsed="1">
      <c r="A2918" s="9"/>
      <c r="B2918" t="s">
        <v>325</v>
      </c>
      <c r="C2918" t="s">
        <v>836</v>
      </c>
      <c r="D2918" t="s">
        <v>844</v>
      </c>
      <c r="E2918" s="2">
        <v>1261458</v>
      </c>
      <c r="F2918" t="s">
        <v>325</v>
      </c>
    </row>
    <row r="2919" spans="1:6" ht="12.75" hidden="1" outlineLevel="1">
      <c r="A2919" s="9"/>
      <c r="B2919" t="s">
        <v>326</v>
      </c>
      <c r="C2919" t="s">
        <v>836</v>
      </c>
      <c r="D2919" t="s">
        <v>878</v>
      </c>
      <c r="E2919" s="2">
        <v>168012</v>
      </c>
      <c r="F2919" t="s">
        <v>326</v>
      </c>
    </row>
    <row r="2920" spans="1:6" ht="12.75" hidden="1" outlineLevel="1">
      <c r="A2920" s="9"/>
      <c r="B2920" t="s">
        <v>327</v>
      </c>
      <c r="C2920" t="s">
        <v>836</v>
      </c>
      <c r="D2920" t="s">
        <v>956</v>
      </c>
      <c r="E2920" s="2">
        <v>218376</v>
      </c>
      <c r="F2920" t="s">
        <v>328</v>
      </c>
    </row>
    <row r="2921" spans="1:5" ht="12.75" hidden="1" outlineLevel="1">
      <c r="A2921" s="9"/>
      <c r="B2921" t="s">
        <v>329</v>
      </c>
      <c r="C2921" t="s">
        <v>836</v>
      </c>
      <c r="D2921" t="s">
        <v>844</v>
      </c>
      <c r="E2921" s="2">
        <v>651594</v>
      </c>
    </row>
    <row r="2922" spans="1:6" ht="12.75" hidden="1" outlineLevel="1">
      <c r="A2922" s="9"/>
      <c r="B2922" t="s">
        <v>324</v>
      </c>
      <c r="C2922" t="s">
        <v>862</v>
      </c>
      <c r="D2922" t="s">
        <v>957</v>
      </c>
      <c r="E2922" s="2">
        <v>599148</v>
      </c>
      <c r="F2922" t="s">
        <v>324</v>
      </c>
    </row>
    <row r="2923" spans="1:6" ht="12.75" hidden="1" outlineLevel="1">
      <c r="A2923" s="9"/>
      <c r="B2923" t="s">
        <v>329</v>
      </c>
      <c r="C2923" t="s">
        <v>862</v>
      </c>
      <c r="D2923" t="s">
        <v>881</v>
      </c>
      <c r="E2923" s="2">
        <v>248248</v>
      </c>
      <c r="F2923" t="s">
        <v>330</v>
      </c>
    </row>
    <row r="2924" spans="1:5" ht="12.75" collapsed="1">
      <c r="A2924" s="9" t="s">
        <v>4203</v>
      </c>
      <c r="D2924" s="9">
        <f>COUNTA(D2925:D2927)</f>
        <v>3</v>
      </c>
      <c r="E2924" s="10">
        <f>SUM(E2925:E2927)</f>
        <v>3581957</v>
      </c>
    </row>
    <row r="2925" spans="1:6" ht="12.75" hidden="1" outlineLevel="1">
      <c r="A2925" s="9"/>
      <c r="B2925" t="s">
        <v>4204</v>
      </c>
      <c r="C2925" t="s">
        <v>836</v>
      </c>
      <c r="D2925" t="s">
        <v>941</v>
      </c>
      <c r="E2925" s="2">
        <v>1525591</v>
      </c>
      <c r="F2925" t="s">
        <v>4205</v>
      </c>
    </row>
    <row r="2926" spans="1:6" ht="12.75" hidden="1" outlineLevel="1" collapsed="1">
      <c r="A2926" s="9"/>
      <c r="B2926" t="s">
        <v>4206</v>
      </c>
      <c r="C2926" t="s">
        <v>836</v>
      </c>
      <c r="D2926" t="s">
        <v>839</v>
      </c>
      <c r="E2926" s="2">
        <v>82460</v>
      </c>
      <c r="F2926" t="s">
        <v>4207</v>
      </c>
    </row>
    <row r="2927" spans="1:10" ht="12.75" hidden="1" outlineLevel="1">
      <c r="A2927" s="9"/>
      <c r="B2927" t="s">
        <v>4208</v>
      </c>
      <c r="C2927" t="s">
        <v>836</v>
      </c>
      <c r="D2927" t="s">
        <v>1017</v>
      </c>
      <c r="E2927" s="2">
        <v>1973906</v>
      </c>
      <c r="F2927" t="s">
        <v>4209</v>
      </c>
      <c r="G2927" t="s">
        <v>1822</v>
      </c>
      <c r="H2927" t="s">
        <v>4210</v>
      </c>
      <c r="I2927" t="s">
        <v>4211</v>
      </c>
      <c r="J2927" t="s">
        <v>4212</v>
      </c>
    </row>
    <row r="2928" spans="1:5" ht="12.75" collapsed="1">
      <c r="A2928" s="9" t="s">
        <v>4285</v>
      </c>
      <c r="D2928" s="9">
        <f>COUNTA(D2929:D2930)</f>
        <v>2</v>
      </c>
      <c r="E2928" s="13">
        <f>SUM(E2929:E2930)</f>
        <v>3496999</v>
      </c>
    </row>
    <row r="2929" spans="1:18" ht="12.75" hidden="1" outlineLevel="1">
      <c r="A2929" s="9"/>
      <c r="B2929" t="s">
        <v>4286</v>
      </c>
      <c r="C2929" t="s">
        <v>836</v>
      </c>
      <c r="D2929" t="s">
        <v>1017</v>
      </c>
      <c r="E2929" s="2">
        <v>3195709</v>
      </c>
      <c r="F2929" t="s">
        <v>4287</v>
      </c>
      <c r="G2929" t="s">
        <v>1823</v>
      </c>
      <c r="H2929" t="s">
        <v>4288</v>
      </c>
      <c r="I2929" t="s">
        <v>4289</v>
      </c>
      <c r="J2929" t="s">
        <v>4290</v>
      </c>
      <c r="K2929" t="s">
        <v>4291</v>
      </c>
      <c r="L2929" t="s">
        <v>4292</v>
      </c>
      <c r="M2929" t="s">
        <v>4293</v>
      </c>
      <c r="N2929" t="s">
        <v>4294</v>
      </c>
      <c r="O2929" t="s">
        <v>4295</v>
      </c>
      <c r="P2929" t="s">
        <v>4296</v>
      </c>
      <c r="Q2929" t="s">
        <v>4297</v>
      </c>
      <c r="R2929" t="s">
        <v>4298</v>
      </c>
    </row>
    <row r="2930" spans="1:6" ht="12.75" hidden="1" outlineLevel="1">
      <c r="A2930" s="9"/>
      <c r="B2930" t="s">
        <v>4299</v>
      </c>
      <c r="C2930" t="s">
        <v>862</v>
      </c>
      <c r="D2930" t="s">
        <v>854</v>
      </c>
      <c r="E2930" s="2">
        <v>301290</v>
      </c>
      <c r="F2930" t="s">
        <v>4287</v>
      </c>
    </row>
    <row r="2931" spans="1:5" ht="12.75" collapsed="1">
      <c r="A2931" s="9" t="s">
        <v>2599</v>
      </c>
      <c r="D2931" s="9">
        <f>COUNTA(D2932:D2933)</f>
        <v>2</v>
      </c>
      <c r="E2931" s="13">
        <f>SUM(E2932:E2933)</f>
        <v>3431473</v>
      </c>
    </row>
    <row r="2932" spans="1:6" ht="12.75" hidden="1" outlineLevel="1">
      <c r="A2932" s="9"/>
      <c r="B2932" t="s">
        <v>2600</v>
      </c>
      <c r="C2932" t="s">
        <v>836</v>
      </c>
      <c r="D2932" t="s">
        <v>956</v>
      </c>
      <c r="E2932" s="2">
        <v>63210</v>
      </c>
      <c r="F2932" t="s">
        <v>2600</v>
      </c>
    </row>
    <row r="2933" spans="1:6" ht="12.75" hidden="1" outlineLevel="1" collapsed="1">
      <c r="A2933" s="9"/>
      <c r="B2933" t="s">
        <v>2601</v>
      </c>
      <c r="C2933" t="s">
        <v>836</v>
      </c>
      <c r="D2933" t="s">
        <v>839</v>
      </c>
      <c r="E2933" s="2">
        <v>3368263</v>
      </c>
      <c r="F2933" t="s">
        <v>2601</v>
      </c>
    </row>
    <row r="2934" spans="1:5" ht="12.75" collapsed="1">
      <c r="A2934" s="9" t="s">
        <v>3512</v>
      </c>
      <c r="D2934" s="9">
        <f>COUNTA(D2935:D2938)</f>
        <v>4</v>
      </c>
      <c r="E2934" s="10">
        <f>SUM(E2935:E2938)</f>
        <v>3413834</v>
      </c>
    </row>
    <row r="2935" spans="1:6" ht="12.75" hidden="1" outlineLevel="1">
      <c r="A2935" s="9"/>
      <c r="B2935" t="s">
        <v>3513</v>
      </c>
      <c r="C2935" t="s">
        <v>836</v>
      </c>
      <c r="D2935" t="s">
        <v>839</v>
      </c>
      <c r="E2935" s="2">
        <v>117448</v>
      </c>
      <c r="F2935" t="s">
        <v>3513</v>
      </c>
    </row>
    <row r="2936" spans="1:6" ht="12.75" hidden="1" outlineLevel="1" collapsed="1">
      <c r="A2936" s="9"/>
      <c r="B2936" t="s">
        <v>3514</v>
      </c>
      <c r="C2936" t="s">
        <v>836</v>
      </c>
      <c r="D2936" t="s">
        <v>846</v>
      </c>
      <c r="E2936" s="2">
        <v>214608</v>
      </c>
      <c r="F2936" t="s">
        <v>3514</v>
      </c>
    </row>
    <row r="2937" spans="1:8" ht="12.75" hidden="1" outlineLevel="1">
      <c r="A2937" s="9"/>
      <c r="B2937" t="s">
        <v>3515</v>
      </c>
      <c r="C2937" t="s">
        <v>836</v>
      </c>
      <c r="D2937" t="s">
        <v>1017</v>
      </c>
      <c r="E2937" s="2">
        <v>3070704</v>
      </c>
      <c r="F2937" t="s">
        <v>3516</v>
      </c>
      <c r="G2937" t="s">
        <v>1824</v>
      </c>
      <c r="H2937" t="s">
        <v>3517</v>
      </c>
    </row>
    <row r="2938" spans="1:5" ht="12.75" hidden="1" outlineLevel="1">
      <c r="A2938" s="9"/>
      <c r="B2938" t="s">
        <v>3518</v>
      </c>
      <c r="C2938" t="s">
        <v>862</v>
      </c>
      <c r="D2938" t="s">
        <v>878</v>
      </c>
      <c r="E2938" s="2">
        <v>11074</v>
      </c>
    </row>
    <row r="2939" spans="1:5" ht="12.75" collapsed="1">
      <c r="A2939" s="9" t="s">
        <v>4282</v>
      </c>
      <c r="D2939" s="9">
        <f>COUNTA(D2940:D2941)</f>
        <v>2</v>
      </c>
      <c r="E2939" s="13">
        <f>SUM(E2940:E2941)</f>
        <v>3345798</v>
      </c>
    </row>
    <row r="2940" spans="1:6" ht="12.75" hidden="1" outlineLevel="1">
      <c r="A2940" s="9"/>
      <c r="B2940" t="s">
        <v>4283</v>
      </c>
      <c r="C2940" t="s">
        <v>862</v>
      </c>
      <c r="D2940" t="s">
        <v>846</v>
      </c>
      <c r="E2940" s="2">
        <v>3028854</v>
      </c>
      <c r="F2940" t="s">
        <v>4283</v>
      </c>
    </row>
    <row r="2941" spans="1:6" ht="12.75" hidden="1" outlineLevel="1">
      <c r="A2941" s="9"/>
      <c r="B2941" t="s">
        <v>4284</v>
      </c>
      <c r="C2941" t="s">
        <v>862</v>
      </c>
      <c r="D2941" t="s">
        <v>839</v>
      </c>
      <c r="E2941" s="2">
        <v>316944</v>
      </c>
      <c r="F2941" t="s">
        <v>4284</v>
      </c>
    </row>
    <row r="2942" spans="1:5" ht="12.75" collapsed="1">
      <c r="A2942" s="9" t="s">
        <v>4155</v>
      </c>
      <c r="D2942" s="9">
        <f>COUNTA(D2943:D2944)</f>
        <v>2</v>
      </c>
      <c r="E2942" s="13">
        <f>SUM(E2943:E2944)</f>
        <v>3296872</v>
      </c>
    </row>
    <row r="2943" spans="1:6" ht="12.75" hidden="1" outlineLevel="1">
      <c r="A2943" s="9"/>
      <c r="B2943" t="s">
        <v>4156</v>
      </c>
      <c r="C2943" t="s">
        <v>836</v>
      </c>
      <c r="D2943" t="s">
        <v>857</v>
      </c>
      <c r="E2943" s="2">
        <v>958976</v>
      </c>
      <c r="F2943" t="s">
        <v>4156</v>
      </c>
    </row>
    <row r="2944" spans="1:6" ht="12.75" hidden="1" outlineLevel="1" collapsed="1">
      <c r="A2944" s="9"/>
      <c r="B2944" t="s">
        <v>4156</v>
      </c>
      <c r="C2944" t="s">
        <v>862</v>
      </c>
      <c r="D2944" t="s">
        <v>846</v>
      </c>
      <c r="E2944" s="2">
        <v>2337896</v>
      </c>
      <c r="F2944" t="s">
        <v>4156</v>
      </c>
    </row>
    <row r="2945" spans="1:5" ht="12.75" collapsed="1">
      <c r="A2945" s="9" t="s">
        <v>347</v>
      </c>
      <c r="D2945" s="9">
        <f>COUNTA(D2946:D2953)</f>
        <v>8</v>
      </c>
      <c r="E2945" s="10">
        <f>SUM(E2946:E2953)</f>
        <v>3252700</v>
      </c>
    </row>
    <row r="2946" spans="1:6" ht="12.75" hidden="1" outlineLevel="1" collapsed="1">
      <c r="A2946" s="9"/>
      <c r="B2946" t="s">
        <v>348</v>
      </c>
      <c r="C2946" t="s">
        <v>836</v>
      </c>
      <c r="D2946" t="s">
        <v>857</v>
      </c>
      <c r="E2946" s="2">
        <v>109414</v>
      </c>
      <c r="F2946" t="s">
        <v>349</v>
      </c>
    </row>
    <row r="2947" spans="1:6" ht="12.75" hidden="1" outlineLevel="1">
      <c r="A2947" s="9"/>
      <c r="B2947" t="s">
        <v>350</v>
      </c>
      <c r="C2947" t="s">
        <v>836</v>
      </c>
      <c r="D2947" t="s">
        <v>857</v>
      </c>
      <c r="E2947" s="2">
        <v>237432</v>
      </c>
      <c r="F2947" t="s">
        <v>351</v>
      </c>
    </row>
    <row r="2948" spans="1:6" ht="12.75" hidden="1" outlineLevel="1">
      <c r="A2948" s="9"/>
      <c r="B2948" t="s">
        <v>352</v>
      </c>
      <c r="C2948" t="s">
        <v>836</v>
      </c>
      <c r="D2948" t="s">
        <v>842</v>
      </c>
      <c r="E2948" s="2">
        <v>212240</v>
      </c>
      <c r="F2948" t="s">
        <v>353</v>
      </c>
    </row>
    <row r="2949" spans="1:6" ht="12.75" hidden="1" outlineLevel="1" collapsed="1">
      <c r="A2949" s="9"/>
      <c r="B2949" t="s">
        <v>354</v>
      </c>
      <c r="C2949" t="s">
        <v>836</v>
      </c>
      <c r="D2949" t="s">
        <v>842</v>
      </c>
      <c r="E2949" s="2">
        <v>89648</v>
      </c>
      <c r="F2949" t="s">
        <v>355</v>
      </c>
    </row>
    <row r="2950" spans="1:6" ht="12.75" hidden="1" outlineLevel="1">
      <c r="A2950" s="9"/>
      <c r="B2950" t="s">
        <v>356</v>
      </c>
      <c r="C2950" t="s">
        <v>862</v>
      </c>
      <c r="D2950" t="s">
        <v>842</v>
      </c>
      <c r="E2950" s="2">
        <v>446772</v>
      </c>
      <c r="F2950" t="s">
        <v>357</v>
      </c>
    </row>
    <row r="2951" spans="1:8" ht="12.75" hidden="1" outlineLevel="1">
      <c r="A2951" s="9"/>
      <c r="B2951" t="s">
        <v>358</v>
      </c>
      <c r="C2951" t="s">
        <v>862</v>
      </c>
      <c r="D2951" t="s">
        <v>1017</v>
      </c>
      <c r="E2951" s="2">
        <v>928972</v>
      </c>
      <c r="F2951" t="s">
        <v>353</v>
      </c>
      <c r="G2951" t="s">
        <v>1825</v>
      </c>
      <c r="H2951" t="s">
        <v>359</v>
      </c>
    </row>
    <row r="2952" spans="1:6" ht="12.75" hidden="1" outlineLevel="1" collapsed="1">
      <c r="A2952" s="9"/>
      <c r="B2952" t="s">
        <v>360</v>
      </c>
      <c r="C2952" t="s">
        <v>862</v>
      </c>
      <c r="D2952" t="s">
        <v>839</v>
      </c>
      <c r="E2952" s="2">
        <v>1221990</v>
      </c>
      <c r="F2952" t="s">
        <v>361</v>
      </c>
    </row>
    <row r="2953" spans="1:5" ht="12.75" hidden="1" outlineLevel="1">
      <c r="A2953" s="9"/>
      <c r="B2953" t="s">
        <v>362</v>
      </c>
      <c r="C2953" t="s">
        <v>862</v>
      </c>
      <c r="D2953" t="s">
        <v>854</v>
      </c>
      <c r="E2953" s="2">
        <v>6232</v>
      </c>
    </row>
    <row r="2954" spans="1:5" ht="12.75" collapsed="1">
      <c r="A2954" s="9" t="s">
        <v>3724</v>
      </c>
      <c r="D2954" s="9">
        <f>COUNTA(D2955:D2961)</f>
        <v>7</v>
      </c>
      <c r="E2954" s="10">
        <f>SUM(E2955:E2961)</f>
        <v>3244847</v>
      </c>
    </row>
    <row r="2955" spans="1:6" ht="12.75" hidden="1" outlineLevel="1">
      <c r="A2955" s="9"/>
      <c r="B2955" t="s">
        <v>3725</v>
      </c>
      <c r="C2955" t="s">
        <v>836</v>
      </c>
      <c r="D2955" t="s">
        <v>839</v>
      </c>
      <c r="E2955" s="2">
        <v>1493701</v>
      </c>
      <c r="F2955" t="s">
        <v>3726</v>
      </c>
    </row>
    <row r="2956" spans="1:7" ht="12.75" hidden="1" outlineLevel="1">
      <c r="A2956" s="9"/>
      <c r="B2956" t="s">
        <v>3727</v>
      </c>
      <c r="C2956" t="s">
        <v>836</v>
      </c>
      <c r="D2956" t="s">
        <v>1017</v>
      </c>
      <c r="E2956" s="2">
        <v>593370</v>
      </c>
      <c r="F2956" t="s">
        <v>3728</v>
      </c>
      <c r="G2956" t="s">
        <v>3727</v>
      </c>
    </row>
    <row r="2957" spans="1:6" ht="12.75" hidden="1" outlineLevel="1">
      <c r="A2957" s="9"/>
      <c r="B2957" t="s">
        <v>3729</v>
      </c>
      <c r="C2957" t="s">
        <v>836</v>
      </c>
      <c r="D2957" t="s">
        <v>854</v>
      </c>
      <c r="E2957" s="2">
        <v>20748</v>
      </c>
      <c r="F2957" t="s">
        <v>3729</v>
      </c>
    </row>
    <row r="2958" spans="1:6" ht="12.75" hidden="1" outlineLevel="1" collapsed="1">
      <c r="A2958" s="9"/>
      <c r="B2958" t="s">
        <v>3730</v>
      </c>
      <c r="C2958" t="s">
        <v>862</v>
      </c>
      <c r="D2958" t="s">
        <v>1151</v>
      </c>
      <c r="E2958" s="2">
        <v>36960</v>
      </c>
      <c r="F2958" t="s">
        <v>3731</v>
      </c>
    </row>
    <row r="2959" spans="1:6" ht="12.75" hidden="1" outlineLevel="1">
      <c r="A2959" s="9"/>
      <c r="B2959" t="s">
        <v>3732</v>
      </c>
      <c r="C2959" t="s">
        <v>862</v>
      </c>
      <c r="D2959" t="s">
        <v>842</v>
      </c>
      <c r="E2959" s="2">
        <v>78694</v>
      </c>
      <c r="F2959" t="s">
        <v>3728</v>
      </c>
    </row>
    <row r="2960" spans="1:6" ht="12.75" hidden="1" outlineLevel="1" collapsed="1">
      <c r="A2960" s="9"/>
      <c r="B2960" t="s">
        <v>3733</v>
      </c>
      <c r="C2960" t="s">
        <v>862</v>
      </c>
      <c r="D2960" t="s">
        <v>839</v>
      </c>
      <c r="E2960" s="2">
        <v>959454</v>
      </c>
      <c r="F2960" t="s">
        <v>3734</v>
      </c>
    </row>
    <row r="2961" spans="1:6" ht="12.75" hidden="1" outlineLevel="1">
      <c r="A2961" s="9"/>
      <c r="B2961" t="s">
        <v>3726</v>
      </c>
      <c r="C2961" t="s">
        <v>862</v>
      </c>
      <c r="D2961" t="s">
        <v>846</v>
      </c>
      <c r="E2961" s="2">
        <v>61920</v>
      </c>
      <c r="F2961" t="s">
        <v>3726</v>
      </c>
    </row>
    <row r="2962" spans="1:5" ht="12.75" collapsed="1">
      <c r="A2962" s="9" t="s">
        <v>58</v>
      </c>
      <c r="D2962" s="9">
        <f>COUNTA(D2963:D2968)</f>
        <v>6</v>
      </c>
      <c r="E2962" s="10">
        <f>SUM(E2963:E2968)</f>
        <v>3218297</v>
      </c>
    </row>
    <row r="2963" spans="1:5" ht="12.75" hidden="1" outlineLevel="1">
      <c r="A2963" s="9"/>
      <c r="B2963" t="s">
        <v>59</v>
      </c>
      <c r="C2963" t="s">
        <v>836</v>
      </c>
      <c r="D2963" t="s">
        <v>854</v>
      </c>
      <c r="E2963" s="2">
        <v>94162</v>
      </c>
    </row>
    <row r="2964" spans="1:6" ht="12.75" hidden="1" outlineLevel="1">
      <c r="A2964" s="9"/>
      <c r="B2964" t="s">
        <v>60</v>
      </c>
      <c r="C2964" t="s">
        <v>836</v>
      </c>
      <c r="D2964" t="s">
        <v>956</v>
      </c>
      <c r="E2964" s="2">
        <v>80640</v>
      </c>
      <c r="F2964" t="s">
        <v>61</v>
      </c>
    </row>
    <row r="2965" spans="1:6" ht="12.75" hidden="1" outlineLevel="1" collapsed="1">
      <c r="A2965" s="9"/>
      <c r="B2965" t="s">
        <v>62</v>
      </c>
      <c r="C2965" t="s">
        <v>836</v>
      </c>
      <c r="D2965" t="s">
        <v>857</v>
      </c>
      <c r="E2965" s="2">
        <v>630432</v>
      </c>
      <c r="F2965" t="s">
        <v>62</v>
      </c>
    </row>
    <row r="2966" spans="1:6" ht="12.75" hidden="1" outlineLevel="1">
      <c r="A2966" s="9"/>
      <c r="B2966" t="s">
        <v>60</v>
      </c>
      <c r="C2966" t="s">
        <v>862</v>
      </c>
      <c r="D2966" t="s">
        <v>956</v>
      </c>
      <c r="E2966" s="2">
        <v>18957</v>
      </c>
      <c r="F2966" t="s">
        <v>61</v>
      </c>
    </row>
    <row r="2967" spans="1:6" ht="12.75" hidden="1" outlineLevel="1">
      <c r="A2967" s="9"/>
      <c r="B2967" t="s">
        <v>63</v>
      </c>
      <c r="C2967" t="s">
        <v>862</v>
      </c>
      <c r="D2967" t="s">
        <v>839</v>
      </c>
      <c r="E2967" s="2">
        <v>1667250</v>
      </c>
      <c r="F2967" t="s">
        <v>63</v>
      </c>
    </row>
    <row r="2968" spans="1:6" ht="12.75" hidden="1" outlineLevel="1" collapsed="1">
      <c r="A2968" s="9"/>
      <c r="B2968" t="s">
        <v>62</v>
      </c>
      <c r="C2968" t="s">
        <v>862</v>
      </c>
      <c r="D2968" t="s">
        <v>857</v>
      </c>
      <c r="E2968" s="2">
        <v>726856</v>
      </c>
      <c r="F2968" t="s">
        <v>62</v>
      </c>
    </row>
    <row r="2969" spans="1:5" ht="12.75" collapsed="1">
      <c r="A2969" s="9" t="s">
        <v>3028</v>
      </c>
      <c r="D2969" s="9">
        <f>COUNTA(D2970)</f>
        <v>1</v>
      </c>
      <c r="E2969" s="13">
        <f>SUM(E2970)</f>
        <v>3179096</v>
      </c>
    </row>
    <row r="2970" spans="1:13" ht="12.75" hidden="1" outlineLevel="1">
      <c r="A2970" s="9"/>
      <c r="B2970" t="s">
        <v>3029</v>
      </c>
      <c r="C2970" t="s">
        <v>862</v>
      </c>
      <c r="D2970" t="s">
        <v>1017</v>
      </c>
      <c r="E2970" s="2">
        <v>3179096</v>
      </c>
      <c r="F2970" t="s">
        <v>3030</v>
      </c>
      <c r="G2970" t="s">
        <v>1826</v>
      </c>
      <c r="H2970" t="s">
        <v>3031</v>
      </c>
      <c r="I2970" t="s">
        <v>3032</v>
      </c>
      <c r="J2970" t="s">
        <v>3033</v>
      </c>
      <c r="K2970" t="s">
        <v>3034</v>
      </c>
      <c r="L2970" t="s">
        <v>3035</v>
      </c>
      <c r="M2970" t="s">
        <v>3036</v>
      </c>
    </row>
    <row r="2971" spans="1:5" ht="12.75" collapsed="1">
      <c r="A2971" s="9" t="s">
        <v>694</v>
      </c>
      <c r="D2971" s="9">
        <f>COUNTA(D2972)</f>
        <v>1</v>
      </c>
      <c r="E2971" s="13">
        <f>SUM(E2972)</f>
        <v>3086775</v>
      </c>
    </row>
    <row r="2972" spans="1:12" ht="12.75" hidden="1" outlineLevel="1">
      <c r="A2972" s="9"/>
      <c r="B2972" t="s">
        <v>695</v>
      </c>
      <c r="C2972" t="s">
        <v>836</v>
      </c>
      <c r="D2972" t="s">
        <v>1017</v>
      </c>
      <c r="E2972" s="2">
        <v>3086775</v>
      </c>
      <c r="F2972" t="s">
        <v>696</v>
      </c>
      <c r="G2972" t="s">
        <v>1827</v>
      </c>
      <c r="H2972" t="s">
        <v>697</v>
      </c>
      <c r="I2972" t="s">
        <v>698</v>
      </c>
      <c r="J2972" t="s">
        <v>699</v>
      </c>
      <c r="K2972" t="s">
        <v>700</v>
      </c>
      <c r="L2972" t="s">
        <v>701</v>
      </c>
    </row>
    <row r="2973" spans="1:5" ht="12.75" collapsed="1">
      <c r="A2973" s="9" t="s">
        <v>19</v>
      </c>
      <c r="D2973" s="9">
        <f>COUNTA(D2974:D2978)</f>
        <v>5</v>
      </c>
      <c r="E2973" s="10">
        <f>SUM(E2974:E2978)</f>
        <v>3061397</v>
      </c>
    </row>
    <row r="2974" spans="1:6" ht="12.75" hidden="1" outlineLevel="1" collapsed="1">
      <c r="A2974" s="9"/>
      <c r="B2974" t="s">
        <v>20</v>
      </c>
      <c r="C2974" t="s">
        <v>836</v>
      </c>
      <c r="D2974" t="s">
        <v>941</v>
      </c>
      <c r="E2974" s="2">
        <v>161944</v>
      </c>
      <c r="F2974" t="s">
        <v>20</v>
      </c>
    </row>
    <row r="2975" spans="1:9" ht="12.75" hidden="1" outlineLevel="1">
      <c r="A2975" s="9"/>
      <c r="B2975" t="s">
        <v>21</v>
      </c>
      <c r="C2975" t="s">
        <v>836</v>
      </c>
      <c r="D2975" t="s">
        <v>1017</v>
      </c>
      <c r="E2975" s="2">
        <v>1049041</v>
      </c>
      <c r="F2975" t="s">
        <v>22</v>
      </c>
      <c r="G2975" t="s">
        <v>1828</v>
      </c>
      <c r="H2975" t="s">
        <v>23</v>
      </c>
      <c r="I2975" t="s">
        <v>24</v>
      </c>
    </row>
    <row r="2976" spans="1:7" ht="12.75" hidden="1" outlineLevel="1">
      <c r="A2976" s="9"/>
      <c r="B2976" t="s">
        <v>25</v>
      </c>
      <c r="C2976" t="s">
        <v>836</v>
      </c>
      <c r="D2976" t="s">
        <v>842</v>
      </c>
      <c r="E2976" s="2">
        <v>32148</v>
      </c>
      <c r="F2976" t="s">
        <v>25</v>
      </c>
      <c r="G2976"/>
    </row>
    <row r="2977" spans="1:7" ht="12.75" hidden="1" outlineLevel="1" collapsed="1">
      <c r="A2977" s="9"/>
      <c r="B2977" t="s">
        <v>26</v>
      </c>
      <c r="C2977" t="s">
        <v>836</v>
      </c>
      <c r="D2977" t="s">
        <v>957</v>
      </c>
      <c r="E2977" s="2">
        <v>1330868</v>
      </c>
      <c r="G2977"/>
    </row>
    <row r="2978" spans="1:9" ht="12.75" hidden="1" outlineLevel="1">
      <c r="A2978" s="9"/>
      <c r="B2978" t="s">
        <v>21</v>
      </c>
      <c r="C2978" t="s">
        <v>862</v>
      </c>
      <c r="D2978" t="s">
        <v>1017</v>
      </c>
      <c r="E2978" s="2">
        <v>487396</v>
      </c>
      <c r="F2978" t="s">
        <v>22</v>
      </c>
      <c r="G2978" t="s">
        <v>1829</v>
      </c>
      <c r="H2978" t="s">
        <v>27</v>
      </c>
      <c r="I2978" t="s">
        <v>28</v>
      </c>
    </row>
    <row r="2979" spans="1:5" ht="12.75" collapsed="1">
      <c r="A2979" s="9" t="s">
        <v>93</v>
      </c>
      <c r="D2979" s="9">
        <f>COUNTA(D2980:D2985)</f>
        <v>6</v>
      </c>
      <c r="E2979" s="10">
        <f>SUM(E2980:E2985)</f>
        <v>3014038</v>
      </c>
    </row>
    <row r="2980" spans="1:6" ht="12.75" hidden="1" outlineLevel="1">
      <c r="A2980" s="9"/>
      <c r="B2980" t="s">
        <v>94</v>
      </c>
      <c r="C2980" t="s">
        <v>836</v>
      </c>
      <c r="D2980" t="s">
        <v>839</v>
      </c>
      <c r="E2980" s="2">
        <v>2133</v>
      </c>
      <c r="F2980" t="s">
        <v>94</v>
      </c>
    </row>
    <row r="2981" spans="1:6" ht="12.75" hidden="1" outlineLevel="1" collapsed="1">
      <c r="A2981" s="9"/>
      <c r="B2981" t="s">
        <v>95</v>
      </c>
      <c r="C2981" t="s">
        <v>836</v>
      </c>
      <c r="D2981" t="s">
        <v>842</v>
      </c>
      <c r="E2981" s="2">
        <v>43358</v>
      </c>
      <c r="F2981" t="s">
        <v>96</v>
      </c>
    </row>
    <row r="2982" spans="1:6" ht="12.75" hidden="1" outlineLevel="1">
      <c r="A2982" s="9"/>
      <c r="B2982" t="s">
        <v>97</v>
      </c>
      <c r="C2982" t="s">
        <v>836</v>
      </c>
      <c r="D2982" t="s">
        <v>846</v>
      </c>
      <c r="E2982" s="2">
        <v>69750</v>
      </c>
      <c r="F2982" t="s">
        <v>98</v>
      </c>
    </row>
    <row r="2983" spans="1:10" ht="12.75" hidden="1" outlineLevel="1" collapsed="1">
      <c r="A2983" s="9"/>
      <c r="B2983" t="s">
        <v>99</v>
      </c>
      <c r="C2983" t="s">
        <v>836</v>
      </c>
      <c r="D2983" t="s">
        <v>1017</v>
      </c>
      <c r="E2983" s="2">
        <v>2758992</v>
      </c>
      <c r="F2983" t="s">
        <v>100</v>
      </c>
      <c r="G2983" t="s">
        <v>101</v>
      </c>
      <c r="H2983" t="s">
        <v>102</v>
      </c>
      <c r="I2983" t="s">
        <v>103</v>
      </c>
      <c r="J2983" t="s">
        <v>104</v>
      </c>
    </row>
    <row r="2984" spans="1:6" ht="12.75" hidden="1" outlineLevel="1">
      <c r="A2984" s="9"/>
      <c r="B2984" t="s">
        <v>95</v>
      </c>
      <c r="C2984" t="s">
        <v>862</v>
      </c>
      <c r="D2984" t="s">
        <v>842</v>
      </c>
      <c r="E2984" s="2">
        <v>113102</v>
      </c>
      <c r="F2984" t="s">
        <v>96</v>
      </c>
    </row>
    <row r="2985" spans="1:6" ht="12.75" hidden="1" outlineLevel="1">
      <c r="A2985" s="9"/>
      <c r="B2985" t="s">
        <v>99</v>
      </c>
      <c r="C2985" t="s">
        <v>862</v>
      </c>
      <c r="D2985" t="s">
        <v>839</v>
      </c>
      <c r="E2985" s="2">
        <v>26703</v>
      </c>
      <c r="F2985" t="s">
        <v>101</v>
      </c>
    </row>
    <row r="2986" spans="1:5" ht="12.75" collapsed="1">
      <c r="A2986" s="9" t="s">
        <v>2554</v>
      </c>
      <c r="D2986" s="9">
        <f>COUNTA(D2987:D2988)</f>
        <v>2</v>
      </c>
      <c r="E2986" s="13">
        <f>SUM(E2987:E2988)</f>
        <v>2967801</v>
      </c>
    </row>
    <row r="2987" spans="1:6" ht="12.75" hidden="1" outlineLevel="1" collapsed="1">
      <c r="A2987" s="9"/>
      <c r="B2987" t="s">
        <v>2555</v>
      </c>
      <c r="C2987" t="s">
        <v>836</v>
      </c>
      <c r="D2987" t="s">
        <v>1028</v>
      </c>
      <c r="E2987" s="2">
        <v>190176</v>
      </c>
      <c r="F2987" t="s">
        <v>2556</v>
      </c>
    </row>
    <row r="2988" spans="1:5" ht="12.75" hidden="1" outlineLevel="1" collapsed="1">
      <c r="A2988" s="9"/>
      <c r="B2988" t="s">
        <v>2555</v>
      </c>
      <c r="C2988" t="s">
        <v>862</v>
      </c>
      <c r="D2988" t="s">
        <v>844</v>
      </c>
      <c r="E2988" s="2">
        <v>2777625</v>
      </c>
    </row>
    <row r="2989" spans="1:5" ht="12.75" collapsed="1">
      <c r="A2989" s="9" t="s">
        <v>4391</v>
      </c>
      <c r="D2989" s="9">
        <f>COUNTA(D2990)</f>
        <v>1</v>
      </c>
      <c r="E2989" s="13">
        <f>SUM(E2990)</f>
        <v>2923480</v>
      </c>
    </row>
    <row r="2990" spans="1:8" ht="12.75" hidden="1" outlineLevel="1">
      <c r="A2990" s="9"/>
      <c r="B2990" t="s">
        <v>4392</v>
      </c>
      <c r="C2990" t="s">
        <v>862</v>
      </c>
      <c r="D2990" t="s">
        <v>1017</v>
      </c>
      <c r="E2990" s="2">
        <v>2923480</v>
      </c>
      <c r="F2990" t="s">
        <v>4393</v>
      </c>
      <c r="G2990" t="s">
        <v>1830</v>
      </c>
      <c r="H2990" t="s">
        <v>4394</v>
      </c>
    </row>
    <row r="2991" spans="1:5" ht="12.75" collapsed="1">
      <c r="A2991" s="9" t="s">
        <v>3566</v>
      </c>
      <c r="D2991" s="9">
        <f>COUNTA(D2992:D2995)</f>
        <v>4</v>
      </c>
      <c r="E2991" s="10">
        <f>SUM(E2992:E2995)</f>
        <v>2897578</v>
      </c>
    </row>
    <row r="2992" spans="1:6" ht="12.75" hidden="1" outlineLevel="1">
      <c r="A2992" s="9"/>
      <c r="B2992" t="s">
        <v>3567</v>
      </c>
      <c r="C2992" t="s">
        <v>836</v>
      </c>
      <c r="D2992" t="s">
        <v>842</v>
      </c>
      <c r="E2992" s="2">
        <v>46506</v>
      </c>
      <c r="F2992" t="s">
        <v>3567</v>
      </c>
    </row>
    <row r="2993" spans="1:6" ht="12.75" hidden="1" outlineLevel="1">
      <c r="A2993" s="9"/>
      <c r="B2993" t="s">
        <v>3568</v>
      </c>
      <c r="C2993" t="s">
        <v>836</v>
      </c>
      <c r="D2993" t="s">
        <v>886</v>
      </c>
      <c r="E2993" s="2">
        <v>316798</v>
      </c>
      <c r="F2993" t="s">
        <v>3568</v>
      </c>
    </row>
    <row r="2994" spans="1:6" ht="12.75" hidden="1" outlineLevel="1">
      <c r="A2994" s="9"/>
      <c r="B2994" t="s">
        <v>3569</v>
      </c>
      <c r="C2994" t="s">
        <v>862</v>
      </c>
      <c r="D2994" t="s">
        <v>842</v>
      </c>
      <c r="E2994" s="2">
        <v>3300</v>
      </c>
      <c r="F2994" t="s">
        <v>3569</v>
      </c>
    </row>
    <row r="2995" spans="1:10" ht="12.75" hidden="1" outlineLevel="1">
      <c r="A2995" s="9"/>
      <c r="B2995" t="s">
        <v>3570</v>
      </c>
      <c r="C2995" t="s">
        <v>862</v>
      </c>
      <c r="D2995" t="s">
        <v>1017</v>
      </c>
      <c r="E2995" s="2">
        <v>2530974</v>
      </c>
      <c r="F2995" t="s">
        <v>3568</v>
      </c>
      <c r="G2995" t="s">
        <v>1831</v>
      </c>
      <c r="H2995" t="s">
        <v>3571</v>
      </c>
      <c r="I2995" t="s">
        <v>3572</v>
      </c>
      <c r="J2995" t="s">
        <v>3573</v>
      </c>
    </row>
    <row r="2996" spans="1:5" ht="12.75" collapsed="1">
      <c r="A2996" s="9" t="s">
        <v>3207</v>
      </c>
      <c r="D2996" s="9">
        <f>COUNTA(D2997:D2998)</f>
        <v>2</v>
      </c>
      <c r="E2996" s="13">
        <f>SUM(E2997:E2998)</f>
        <v>2851440</v>
      </c>
    </row>
    <row r="2997" spans="1:11" ht="12.75" hidden="1" outlineLevel="1" collapsed="1">
      <c r="A2997" s="9"/>
      <c r="B2997" t="s">
        <v>3208</v>
      </c>
      <c r="C2997" t="s">
        <v>836</v>
      </c>
      <c r="D2997" t="s">
        <v>1017</v>
      </c>
      <c r="E2997" s="2">
        <v>2841625</v>
      </c>
      <c r="F2997" t="s">
        <v>3209</v>
      </c>
      <c r="G2997" t="s">
        <v>3210</v>
      </c>
      <c r="H2997" t="s">
        <v>3211</v>
      </c>
      <c r="I2997" t="s">
        <v>3212</v>
      </c>
      <c r="J2997" t="s">
        <v>3213</v>
      </c>
      <c r="K2997" t="s">
        <v>3214</v>
      </c>
    </row>
    <row r="2998" spans="1:6" ht="12.75" hidden="1" outlineLevel="1">
      <c r="A2998" s="9"/>
      <c r="B2998" t="s">
        <v>3215</v>
      </c>
      <c r="C2998" t="s">
        <v>862</v>
      </c>
      <c r="D2998" t="s">
        <v>1151</v>
      </c>
      <c r="E2998" s="2">
        <v>9815</v>
      </c>
      <c r="F2998" t="s">
        <v>3210</v>
      </c>
    </row>
    <row r="2999" spans="1:5" ht="12.75" collapsed="1">
      <c r="A2999" s="9" t="s">
        <v>3524</v>
      </c>
      <c r="D2999" s="9">
        <f>COUNTA(D3000:D3003)</f>
        <v>4</v>
      </c>
      <c r="E2999" s="10">
        <f>SUM(E3000:E3003)</f>
        <v>2844514</v>
      </c>
    </row>
    <row r="3000" spans="1:6" ht="12.75" hidden="1" outlineLevel="1">
      <c r="A3000" s="9"/>
      <c r="B3000" t="s">
        <v>3525</v>
      </c>
      <c r="C3000" t="s">
        <v>836</v>
      </c>
      <c r="D3000" t="s">
        <v>842</v>
      </c>
      <c r="E3000" s="2">
        <v>1904643</v>
      </c>
      <c r="F3000" t="s">
        <v>3525</v>
      </c>
    </row>
    <row r="3001" spans="1:5" ht="12.75" hidden="1" outlineLevel="1" collapsed="1">
      <c r="A3001" s="9"/>
      <c r="B3001" t="s">
        <v>3526</v>
      </c>
      <c r="C3001" t="s">
        <v>836</v>
      </c>
      <c r="D3001" t="s">
        <v>842</v>
      </c>
      <c r="E3001" s="2">
        <v>19401</v>
      </c>
    </row>
    <row r="3002" spans="1:6" ht="12.75" hidden="1" outlineLevel="1">
      <c r="A3002" s="9"/>
      <c r="B3002" t="s">
        <v>3527</v>
      </c>
      <c r="C3002" t="s">
        <v>836</v>
      </c>
      <c r="D3002" t="s">
        <v>842</v>
      </c>
      <c r="E3002" s="2">
        <v>240786</v>
      </c>
      <c r="F3002" t="s">
        <v>3527</v>
      </c>
    </row>
    <row r="3003" spans="1:6" ht="12.75" hidden="1" outlineLevel="1">
      <c r="A3003" s="9"/>
      <c r="B3003" t="s">
        <v>3528</v>
      </c>
      <c r="C3003" t="s">
        <v>836</v>
      </c>
      <c r="D3003" t="s">
        <v>846</v>
      </c>
      <c r="E3003" s="2">
        <v>679684</v>
      </c>
      <c r="F3003" t="s">
        <v>3529</v>
      </c>
    </row>
    <row r="3004" spans="1:5" ht="12.75" collapsed="1">
      <c r="A3004" s="9" t="s">
        <v>4213</v>
      </c>
      <c r="D3004" s="9">
        <f>COUNTA(D3005:D3006)</f>
        <v>2</v>
      </c>
      <c r="E3004" s="13">
        <f>SUM(E3005:E3006)</f>
        <v>2797820</v>
      </c>
    </row>
    <row r="3005" spans="1:10" ht="12.75" hidden="1" outlineLevel="1">
      <c r="A3005" s="9"/>
      <c r="B3005" t="s">
        <v>4214</v>
      </c>
      <c r="C3005" t="s">
        <v>836</v>
      </c>
      <c r="D3005" t="s">
        <v>1017</v>
      </c>
      <c r="E3005" s="2">
        <v>2528076</v>
      </c>
      <c r="F3005" t="s">
        <v>4215</v>
      </c>
      <c r="G3005" t="s">
        <v>1832</v>
      </c>
      <c r="H3005" t="s">
        <v>4216</v>
      </c>
      <c r="I3005" t="s">
        <v>4217</v>
      </c>
      <c r="J3005" t="s">
        <v>4218</v>
      </c>
    </row>
    <row r="3006" spans="1:6" ht="12.75" hidden="1" outlineLevel="1">
      <c r="A3006" s="9"/>
      <c r="B3006" t="s">
        <v>4214</v>
      </c>
      <c r="C3006" t="s">
        <v>862</v>
      </c>
      <c r="D3006" t="s">
        <v>878</v>
      </c>
      <c r="E3006" s="2">
        <v>269744</v>
      </c>
      <c r="F3006" t="s">
        <v>4218</v>
      </c>
    </row>
    <row r="3007" spans="1:5" ht="12.75" collapsed="1">
      <c r="A3007" s="9" t="s">
        <v>4352</v>
      </c>
      <c r="D3007" s="9">
        <f>COUNTA(D3008:D3013)</f>
        <v>6</v>
      </c>
      <c r="E3007" s="10">
        <f>SUM(E3008:E3013)</f>
        <v>2788596</v>
      </c>
    </row>
    <row r="3008" spans="1:5" ht="12.75" hidden="1" outlineLevel="1" collapsed="1">
      <c r="A3008" s="9"/>
      <c r="B3008" t="s">
        <v>4353</v>
      </c>
      <c r="C3008" t="s">
        <v>836</v>
      </c>
      <c r="D3008" t="s">
        <v>955</v>
      </c>
      <c r="E3008" s="2">
        <v>403104</v>
      </c>
    </row>
    <row r="3009" spans="1:6" ht="12.75" hidden="1" outlineLevel="1">
      <c r="A3009" s="9"/>
      <c r="B3009" t="s">
        <v>4354</v>
      </c>
      <c r="C3009" t="s">
        <v>836</v>
      </c>
      <c r="D3009" t="s">
        <v>878</v>
      </c>
      <c r="E3009" s="2">
        <v>414534</v>
      </c>
      <c r="F3009" t="s">
        <v>4354</v>
      </c>
    </row>
    <row r="3010" spans="1:6" ht="12.75" hidden="1" outlineLevel="1">
      <c r="A3010" s="9"/>
      <c r="B3010" t="s">
        <v>4355</v>
      </c>
      <c r="C3010" t="s">
        <v>836</v>
      </c>
      <c r="D3010" t="s">
        <v>839</v>
      </c>
      <c r="E3010" s="2">
        <v>1607265</v>
      </c>
      <c r="F3010" t="s">
        <v>4355</v>
      </c>
    </row>
    <row r="3011" spans="1:6" ht="12.75" hidden="1" outlineLevel="1">
      <c r="A3011" s="9"/>
      <c r="B3011" t="s">
        <v>4353</v>
      </c>
      <c r="C3011" t="s">
        <v>862</v>
      </c>
      <c r="D3011" t="s">
        <v>878</v>
      </c>
      <c r="E3011" s="2">
        <v>269538</v>
      </c>
      <c r="F3011" t="s">
        <v>4353</v>
      </c>
    </row>
    <row r="3012" spans="1:6" ht="12.75" hidden="1" outlineLevel="1" collapsed="1">
      <c r="A3012" s="9"/>
      <c r="B3012" t="s">
        <v>4356</v>
      </c>
      <c r="C3012" t="s">
        <v>862</v>
      </c>
      <c r="D3012" t="s">
        <v>957</v>
      </c>
      <c r="E3012" s="2">
        <v>2030</v>
      </c>
      <c r="F3012" t="s">
        <v>4356</v>
      </c>
    </row>
    <row r="3013" spans="1:6" ht="12.75" hidden="1" outlineLevel="1">
      <c r="A3013" s="9"/>
      <c r="B3013" t="s">
        <v>4357</v>
      </c>
      <c r="C3013" t="s">
        <v>862</v>
      </c>
      <c r="D3013" t="s">
        <v>839</v>
      </c>
      <c r="E3013" s="2">
        <v>92125</v>
      </c>
      <c r="F3013" t="s">
        <v>4357</v>
      </c>
    </row>
    <row r="3014" spans="1:5" ht="12.75" collapsed="1">
      <c r="A3014" s="9" t="s">
        <v>4098</v>
      </c>
      <c r="D3014" s="9">
        <f>COUNTA(D3015:D3017)</f>
        <v>3</v>
      </c>
      <c r="E3014" s="10">
        <f>SUM(E3015:E3017)</f>
        <v>2623500</v>
      </c>
    </row>
    <row r="3015" spans="1:6" ht="12.75" hidden="1" outlineLevel="1">
      <c r="A3015" s="9"/>
      <c r="B3015" t="s">
        <v>4099</v>
      </c>
      <c r="C3015" t="s">
        <v>836</v>
      </c>
      <c r="D3015" t="s">
        <v>846</v>
      </c>
      <c r="E3015" s="2">
        <v>1977066</v>
      </c>
      <c r="F3015" t="s">
        <v>4099</v>
      </c>
    </row>
    <row r="3016" spans="1:5" ht="12.75" hidden="1" outlineLevel="1">
      <c r="A3016" s="9"/>
      <c r="B3016" t="s">
        <v>4100</v>
      </c>
      <c r="C3016" t="s">
        <v>836</v>
      </c>
      <c r="D3016" t="s">
        <v>846</v>
      </c>
      <c r="E3016" s="2">
        <v>4896</v>
      </c>
    </row>
    <row r="3017" spans="1:5" ht="12.75" hidden="1" outlineLevel="1" collapsed="1">
      <c r="A3017" s="9"/>
      <c r="B3017" t="s">
        <v>4100</v>
      </c>
      <c r="C3017" t="s">
        <v>862</v>
      </c>
      <c r="D3017" t="s">
        <v>957</v>
      </c>
      <c r="E3017" s="2">
        <v>641538</v>
      </c>
    </row>
    <row r="3018" spans="1:5" ht="12.75" collapsed="1">
      <c r="A3018" s="9" t="s">
        <v>4273</v>
      </c>
      <c r="D3018" s="9">
        <f>COUNTA(D3019:D3022)</f>
        <v>4</v>
      </c>
      <c r="E3018" s="10">
        <f>SUM(E3019:E3022)</f>
        <v>2562335</v>
      </c>
    </row>
    <row r="3019" spans="1:5" ht="12.75" hidden="1" outlineLevel="1">
      <c r="A3019" s="9"/>
      <c r="B3019" t="s">
        <v>4274</v>
      </c>
      <c r="C3019" t="s">
        <v>836</v>
      </c>
      <c r="D3019" t="s">
        <v>1151</v>
      </c>
      <c r="E3019" s="2">
        <v>267149</v>
      </c>
    </row>
    <row r="3020" spans="1:6" ht="12.75" hidden="1" outlineLevel="1">
      <c r="A3020" s="9"/>
      <c r="B3020" t="s">
        <v>4275</v>
      </c>
      <c r="C3020" t="s">
        <v>862</v>
      </c>
      <c r="D3020" t="s">
        <v>846</v>
      </c>
      <c r="E3020" s="2">
        <v>482898</v>
      </c>
      <c r="F3020" t="s">
        <v>4275</v>
      </c>
    </row>
    <row r="3021" spans="1:5" ht="12.75" hidden="1" outlineLevel="1">
      <c r="A3021" s="9"/>
      <c r="B3021" t="s">
        <v>4276</v>
      </c>
      <c r="C3021" t="s">
        <v>862</v>
      </c>
      <c r="D3021" t="s">
        <v>839</v>
      </c>
      <c r="E3021" s="2">
        <v>731712</v>
      </c>
    </row>
    <row r="3022" spans="1:6" ht="12.75" hidden="1" outlineLevel="1" collapsed="1">
      <c r="A3022" s="9"/>
      <c r="B3022" t="s">
        <v>4277</v>
      </c>
      <c r="C3022" t="s">
        <v>862</v>
      </c>
      <c r="D3022" t="s">
        <v>886</v>
      </c>
      <c r="E3022" s="2">
        <v>1080576</v>
      </c>
      <c r="F3022" t="s">
        <v>4277</v>
      </c>
    </row>
    <row r="3023" spans="1:5" ht="12.75" collapsed="1">
      <c r="A3023" s="9" t="s">
        <v>3660</v>
      </c>
      <c r="D3023" s="9">
        <f>COUNTA(D3024:D3026)</f>
        <v>3</v>
      </c>
      <c r="E3023" s="10">
        <f>SUM(E3024:E3026)</f>
        <v>2546717</v>
      </c>
    </row>
    <row r="3024" spans="1:6" ht="12.75" hidden="1" outlineLevel="1" collapsed="1">
      <c r="A3024" s="9"/>
      <c r="B3024" t="s">
        <v>3661</v>
      </c>
      <c r="C3024" t="s">
        <v>836</v>
      </c>
      <c r="D3024" t="s">
        <v>955</v>
      </c>
      <c r="E3024" s="2">
        <v>628082</v>
      </c>
      <c r="F3024" t="s">
        <v>3661</v>
      </c>
    </row>
    <row r="3025" spans="1:6" ht="12.75" hidden="1" outlineLevel="1" collapsed="1">
      <c r="A3025" s="9"/>
      <c r="B3025" t="s">
        <v>3662</v>
      </c>
      <c r="C3025" t="s">
        <v>836</v>
      </c>
      <c r="D3025" t="s">
        <v>957</v>
      </c>
      <c r="E3025" s="2">
        <v>1877040</v>
      </c>
      <c r="F3025" t="s">
        <v>3662</v>
      </c>
    </row>
    <row r="3026" spans="1:6" ht="12.75" hidden="1" outlineLevel="1">
      <c r="A3026" s="9"/>
      <c r="B3026" t="s">
        <v>3663</v>
      </c>
      <c r="C3026" t="s">
        <v>836</v>
      </c>
      <c r="D3026" t="s">
        <v>842</v>
      </c>
      <c r="E3026" s="2">
        <v>41595</v>
      </c>
      <c r="F3026" t="s">
        <v>3663</v>
      </c>
    </row>
    <row r="3027" spans="1:5" ht="12.75" collapsed="1">
      <c r="A3027" s="9" t="s">
        <v>2675</v>
      </c>
      <c r="D3027" s="9">
        <f>COUNTA(D3028:D3037)</f>
        <v>10</v>
      </c>
      <c r="E3027" s="10">
        <f>SUM(E3028:E3037)</f>
        <v>2546475</v>
      </c>
    </row>
    <row r="3028" spans="1:6" ht="12.75" hidden="1" outlineLevel="1" collapsed="1">
      <c r="A3028" s="9"/>
      <c r="B3028" t="s">
        <v>2676</v>
      </c>
      <c r="C3028" t="s">
        <v>836</v>
      </c>
      <c r="D3028" t="s">
        <v>844</v>
      </c>
      <c r="E3028" s="2">
        <v>683116</v>
      </c>
      <c r="F3028" t="s">
        <v>2676</v>
      </c>
    </row>
    <row r="3029" spans="1:6" ht="12.75" hidden="1" outlineLevel="1">
      <c r="A3029" s="9"/>
      <c r="B3029" t="s">
        <v>2677</v>
      </c>
      <c r="C3029" t="s">
        <v>836</v>
      </c>
      <c r="D3029" t="s">
        <v>842</v>
      </c>
      <c r="E3029" s="2">
        <v>22659</v>
      </c>
      <c r="F3029" t="s">
        <v>2677</v>
      </c>
    </row>
    <row r="3030" spans="1:6" ht="12.75" hidden="1" outlineLevel="1">
      <c r="A3030" s="9"/>
      <c r="B3030" t="s">
        <v>2678</v>
      </c>
      <c r="C3030" t="s">
        <v>836</v>
      </c>
      <c r="D3030" t="s">
        <v>878</v>
      </c>
      <c r="E3030" s="2">
        <v>19201</v>
      </c>
      <c r="F3030" t="s">
        <v>2678</v>
      </c>
    </row>
    <row r="3031" spans="1:6" ht="12.75" hidden="1" outlineLevel="1" collapsed="1">
      <c r="A3031" s="9"/>
      <c r="B3031" t="s">
        <v>2679</v>
      </c>
      <c r="C3031" t="s">
        <v>836</v>
      </c>
      <c r="D3031" t="s">
        <v>839</v>
      </c>
      <c r="E3031" s="2">
        <v>721190</v>
      </c>
      <c r="F3031" t="s">
        <v>2679</v>
      </c>
    </row>
    <row r="3032" spans="1:5" ht="12.75" hidden="1" outlineLevel="1">
      <c r="A3032" s="9"/>
      <c r="B3032" t="s">
        <v>2680</v>
      </c>
      <c r="C3032" t="s">
        <v>836</v>
      </c>
      <c r="D3032" t="s">
        <v>839</v>
      </c>
      <c r="E3032" s="2">
        <v>126900</v>
      </c>
    </row>
    <row r="3033" spans="1:5" ht="12.75" hidden="1" outlineLevel="1" collapsed="1">
      <c r="A3033" s="9"/>
      <c r="B3033" t="s">
        <v>2681</v>
      </c>
      <c r="C3033" t="s">
        <v>836</v>
      </c>
      <c r="D3033" t="s">
        <v>849</v>
      </c>
      <c r="E3033" s="2">
        <v>566262</v>
      </c>
    </row>
    <row r="3034" spans="1:5" ht="12.75" hidden="1" outlineLevel="1">
      <c r="A3034" s="9"/>
      <c r="B3034" t="s">
        <v>2682</v>
      </c>
      <c r="C3034" t="s">
        <v>836</v>
      </c>
      <c r="D3034" t="s">
        <v>854</v>
      </c>
      <c r="E3034" s="2">
        <v>3570</v>
      </c>
    </row>
    <row r="3035" spans="1:5" ht="12.75" hidden="1" outlineLevel="1" collapsed="1">
      <c r="A3035" s="9"/>
      <c r="B3035" t="s">
        <v>2683</v>
      </c>
      <c r="C3035" t="s">
        <v>862</v>
      </c>
      <c r="D3035" t="s">
        <v>1968</v>
      </c>
      <c r="E3035" s="2">
        <v>60180</v>
      </c>
    </row>
    <row r="3036" spans="1:5" ht="12.75" hidden="1" outlineLevel="1" collapsed="1">
      <c r="A3036" s="9"/>
      <c r="B3036" t="s">
        <v>2684</v>
      </c>
      <c r="C3036" t="s">
        <v>862</v>
      </c>
      <c r="D3036" t="s">
        <v>941</v>
      </c>
      <c r="E3036" s="2">
        <v>2013</v>
      </c>
    </row>
    <row r="3037" spans="1:5" ht="12.75" hidden="1" outlineLevel="1">
      <c r="A3037" s="9"/>
      <c r="B3037" t="s">
        <v>2682</v>
      </c>
      <c r="C3037" t="s">
        <v>862</v>
      </c>
      <c r="D3037" t="s">
        <v>842</v>
      </c>
      <c r="E3037" s="2">
        <v>341384</v>
      </c>
    </row>
    <row r="3038" spans="1:5" ht="12.75" collapsed="1">
      <c r="A3038" s="9" t="s">
        <v>4360</v>
      </c>
      <c r="D3038" s="9">
        <f>COUNTA(D3039:D3040)</f>
        <v>2</v>
      </c>
      <c r="E3038" s="13">
        <f>SUM(E3039:E3040)</f>
        <v>2524321</v>
      </c>
    </row>
    <row r="3039" spans="1:5" ht="12.75" hidden="1" outlineLevel="1">
      <c r="A3039" s="9"/>
      <c r="B3039" t="s">
        <v>4361</v>
      </c>
      <c r="C3039" t="s">
        <v>836</v>
      </c>
      <c r="D3039" t="s">
        <v>941</v>
      </c>
      <c r="E3039" s="2">
        <v>891</v>
      </c>
    </row>
    <row r="3040" spans="1:9" ht="12.75" hidden="1" outlineLevel="1">
      <c r="A3040" s="9"/>
      <c r="B3040" t="s">
        <v>4362</v>
      </c>
      <c r="C3040" t="s">
        <v>836</v>
      </c>
      <c r="D3040" t="s">
        <v>1017</v>
      </c>
      <c r="E3040" s="2">
        <v>2523430</v>
      </c>
      <c r="F3040" t="s">
        <v>4363</v>
      </c>
      <c r="G3040" t="s">
        <v>1833</v>
      </c>
      <c r="H3040" t="s">
        <v>4364</v>
      </c>
      <c r="I3040" t="s">
        <v>4365</v>
      </c>
    </row>
    <row r="3041" spans="1:5" ht="12.75" collapsed="1">
      <c r="A3041" s="9" t="s">
        <v>3713</v>
      </c>
      <c r="D3041" s="9">
        <f>COUNTA(D3042)</f>
        <v>1</v>
      </c>
      <c r="E3041" s="13">
        <f>SUM(E3042)</f>
        <v>2486352</v>
      </c>
    </row>
    <row r="3042" spans="1:6" ht="12.75" hidden="1" outlineLevel="1">
      <c r="A3042" s="9"/>
      <c r="B3042" t="s">
        <v>3714</v>
      </c>
      <c r="C3042" t="s">
        <v>862</v>
      </c>
      <c r="D3042" t="s">
        <v>844</v>
      </c>
      <c r="E3042" s="2">
        <v>2486352</v>
      </c>
      <c r="F3042" t="s">
        <v>3714</v>
      </c>
    </row>
    <row r="3043" spans="1:5" ht="12.75" collapsed="1">
      <c r="A3043" s="9" t="s">
        <v>4006</v>
      </c>
      <c r="D3043" s="9">
        <f>COUNTA(D3044:D3046)</f>
        <v>3</v>
      </c>
      <c r="E3043" s="10">
        <f>SUM(E3044:E3046)</f>
        <v>2459641</v>
      </c>
    </row>
    <row r="3044" spans="1:6" ht="12.75" hidden="1" outlineLevel="1" collapsed="1">
      <c r="A3044" s="9"/>
      <c r="B3044" t="s">
        <v>4007</v>
      </c>
      <c r="C3044" t="s">
        <v>836</v>
      </c>
      <c r="D3044" t="s">
        <v>878</v>
      </c>
      <c r="E3044" s="2">
        <v>774219</v>
      </c>
      <c r="F3044" t="s">
        <v>4007</v>
      </c>
    </row>
    <row r="3045" spans="1:6" ht="12.75" hidden="1" outlineLevel="1" collapsed="1">
      <c r="A3045" s="9"/>
      <c r="B3045" t="s">
        <v>4008</v>
      </c>
      <c r="C3045" t="s">
        <v>836</v>
      </c>
      <c r="D3045" t="s">
        <v>985</v>
      </c>
      <c r="E3045" s="2">
        <v>178906</v>
      </c>
      <c r="F3045" t="s">
        <v>4008</v>
      </c>
    </row>
    <row r="3046" spans="1:6" ht="12.75" hidden="1" outlineLevel="1">
      <c r="A3046" s="9"/>
      <c r="B3046" t="s">
        <v>4009</v>
      </c>
      <c r="C3046" t="s">
        <v>836</v>
      </c>
      <c r="D3046" t="s">
        <v>916</v>
      </c>
      <c r="E3046" s="2">
        <v>1506516</v>
      </c>
      <c r="F3046" t="s">
        <v>4009</v>
      </c>
    </row>
    <row r="3047" spans="1:5" ht="12.75" collapsed="1">
      <c r="A3047" s="9" t="s">
        <v>2752</v>
      </c>
      <c r="D3047" s="9">
        <f>COUNTA(D3048:D3050)</f>
        <v>3</v>
      </c>
      <c r="E3047" s="10">
        <f>SUM(E3048:E3050)</f>
        <v>2296620</v>
      </c>
    </row>
    <row r="3048" spans="1:6" ht="12.75" hidden="1" outlineLevel="1">
      <c r="A3048" s="9"/>
      <c r="B3048" t="s">
        <v>2753</v>
      </c>
      <c r="C3048" t="s">
        <v>836</v>
      </c>
      <c r="D3048" t="s">
        <v>956</v>
      </c>
      <c r="E3048" s="2">
        <v>12444</v>
      </c>
      <c r="F3048" t="s">
        <v>2753</v>
      </c>
    </row>
    <row r="3049" spans="1:6" ht="12.75" hidden="1" outlineLevel="1" collapsed="1">
      <c r="A3049" s="9"/>
      <c r="B3049" t="s">
        <v>2754</v>
      </c>
      <c r="C3049" t="s">
        <v>862</v>
      </c>
      <c r="D3049" t="s">
        <v>2003</v>
      </c>
      <c r="E3049" s="2">
        <v>789360</v>
      </c>
      <c r="F3049" t="s">
        <v>2754</v>
      </c>
    </row>
    <row r="3050" spans="1:5" ht="12.75" hidden="1" outlineLevel="1">
      <c r="A3050" s="9"/>
      <c r="B3050" t="s">
        <v>2755</v>
      </c>
      <c r="C3050" t="s">
        <v>862</v>
      </c>
      <c r="D3050" t="s">
        <v>844</v>
      </c>
      <c r="E3050" s="2">
        <v>1494816</v>
      </c>
    </row>
    <row r="3051" spans="1:5" ht="12.75" collapsed="1">
      <c r="A3051" s="9" t="s">
        <v>554</v>
      </c>
      <c r="D3051" s="9">
        <f>COUNTA(D3052:D3055)</f>
        <v>4</v>
      </c>
      <c r="E3051" s="10">
        <f>SUM(E3052:E3055)</f>
        <v>2268915</v>
      </c>
    </row>
    <row r="3052" spans="1:14" ht="12.75" hidden="1" outlineLevel="1">
      <c r="A3052" s="9"/>
      <c r="B3052" t="s">
        <v>555</v>
      </c>
      <c r="C3052" t="s">
        <v>836</v>
      </c>
      <c r="D3052" t="s">
        <v>1017</v>
      </c>
      <c r="E3052" s="2">
        <v>2187012</v>
      </c>
      <c r="F3052" t="s">
        <v>556</v>
      </c>
      <c r="G3052" t="s">
        <v>1834</v>
      </c>
      <c r="H3052" t="s">
        <v>557</v>
      </c>
      <c r="I3052" t="s">
        <v>558</v>
      </c>
      <c r="J3052" t="s">
        <v>559</v>
      </c>
      <c r="K3052" t="s">
        <v>560</v>
      </c>
      <c r="L3052" t="s">
        <v>561</v>
      </c>
      <c r="M3052" t="s">
        <v>562</v>
      </c>
      <c r="N3052" t="s">
        <v>563</v>
      </c>
    </row>
    <row r="3053" spans="1:6" ht="12.75" hidden="1" outlineLevel="1">
      <c r="A3053" s="9"/>
      <c r="B3053" t="s">
        <v>564</v>
      </c>
      <c r="C3053" t="s">
        <v>836</v>
      </c>
      <c r="D3053" t="s">
        <v>842</v>
      </c>
      <c r="E3053" s="2">
        <v>57669</v>
      </c>
      <c r="F3053" t="s">
        <v>564</v>
      </c>
    </row>
    <row r="3054" spans="1:6" ht="12.75" hidden="1" outlineLevel="1">
      <c r="A3054" s="9"/>
      <c r="B3054" t="s">
        <v>565</v>
      </c>
      <c r="C3054" t="s">
        <v>862</v>
      </c>
      <c r="D3054" t="s">
        <v>842</v>
      </c>
      <c r="E3054" s="2">
        <v>9360</v>
      </c>
      <c r="F3054" t="s">
        <v>565</v>
      </c>
    </row>
    <row r="3055" spans="1:6" ht="12.75" hidden="1" outlineLevel="1">
      <c r="A3055" s="9"/>
      <c r="B3055" t="s">
        <v>566</v>
      </c>
      <c r="C3055" t="s">
        <v>862</v>
      </c>
      <c r="D3055" t="s">
        <v>878</v>
      </c>
      <c r="E3055" s="2">
        <v>14874</v>
      </c>
      <c r="F3055" t="s">
        <v>566</v>
      </c>
    </row>
    <row r="3056" spans="1:5" ht="12.75" collapsed="1">
      <c r="A3056" s="9" t="s">
        <v>4326</v>
      </c>
      <c r="D3056" s="9">
        <f>COUNTA(D3057)</f>
        <v>1</v>
      </c>
      <c r="E3056" s="13">
        <f>SUM(E3057)</f>
        <v>2227757</v>
      </c>
    </row>
    <row r="3057" spans="1:19" ht="12.75" hidden="1" outlineLevel="1">
      <c r="A3057" s="9"/>
      <c r="B3057" t="s">
        <v>4327</v>
      </c>
      <c r="C3057" t="s">
        <v>836</v>
      </c>
      <c r="D3057" t="s">
        <v>1017</v>
      </c>
      <c r="E3057" s="2">
        <v>2227757</v>
      </c>
      <c r="F3057" t="s">
        <v>4328</v>
      </c>
      <c r="G3057" t="s">
        <v>1835</v>
      </c>
      <c r="H3057" t="s">
        <v>4329</v>
      </c>
      <c r="I3057" t="s">
        <v>4330</v>
      </c>
      <c r="J3057" t="s">
        <v>4331</v>
      </c>
      <c r="K3057" t="s">
        <v>4332</v>
      </c>
      <c r="L3057" t="s">
        <v>4333</v>
      </c>
      <c r="M3057" t="s">
        <v>4334</v>
      </c>
      <c r="N3057" t="s">
        <v>4335</v>
      </c>
      <c r="O3057" t="s">
        <v>4336</v>
      </c>
      <c r="P3057" t="s">
        <v>4337</v>
      </c>
      <c r="Q3057" t="s">
        <v>4338</v>
      </c>
      <c r="R3057" t="s">
        <v>4339</v>
      </c>
      <c r="S3057" t="s">
        <v>4340</v>
      </c>
    </row>
    <row r="3058" spans="1:5" ht="12.75" collapsed="1">
      <c r="A3058" s="9" t="s">
        <v>374</v>
      </c>
      <c r="D3058" s="9">
        <f>COUNTA(D3059:D3060)</f>
        <v>2</v>
      </c>
      <c r="E3058" s="13">
        <f>SUM(E3059:E3060)</f>
        <v>2104228</v>
      </c>
    </row>
    <row r="3059" spans="1:6" ht="12.75" hidden="1" outlineLevel="1">
      <c r="A3059" s="9"/>
      <c r="B3059" t="s">
        <v>375</v>
      </c>
      <c r="C3059" t="s">
        <v>836</v>
      </c>
      <c r="D3059" t="s">
        <v>901</v>
      </c>
      <c r="E3059" s="2">
        <v>545688</v>
      </c>
      <c r="F3059" t="s">
        <v>375</v>
      </c>
    </row>
    <row r="3060" spans="1:6" ht="12.75" hidden="1" outlineLevel="1">
      <c r="A3060" s="9"/>
      <c r="B3060" t="s">
        <v>376</v>
      </c>
      <c r="C3060" t="s">
        <v>862</v>
      </c>
      <c r="D3060" t="s">
        <v>857</v>
      </c>
      <c r="E3060" s="2">
        <v>1558540</v>
      </c>
      <c r="F3060" t="s">
        <v>375</v>
      </c>
    </row>
    <row r="3061" spans="1:5" ht="12.75" collapsed="1">
      <c r="A3061" s="9" t="s">
        <v>366</v>
      </c>
      <c r="D3061" s="9">
        <f>COUNTA(D3062)</f>
        <v>1</v>
      </c>
      <c r="E3061" s="13">
        <f>SUM(E3062)</f>
        <v>2091132</v>
      </c>
    </row>
    <row r="3062" spans="1:12" ht="12.75" hidden="1" outlineLevel="1">
      <c r="A3062" s="9"/>
      <c r="B3062" t="s">
        <v>367</v>
      </c>
      <c r="C3062" t="s">
        <v>836</v>
      </c>
      <c r="D3062" t="s">
        <v>1017</v>
      </c>
      <c r="E3062" s="2">
        <v>2091132</v>
      </c>
      <c r="F3062" t="s">
        <v>368</v>
      </c>
      <c r="G3062" t="s">
        <v>1836</v>
      </c>
      <c r="H3062" t="s">
        <v>369</v>
      </c>
      <c r="I3062" t="s">
        <v>370</v>
      </c>
      <c r="J3062" t="s">
        <v>371</v>
      </c>
      <c r="K3062" t="s">
        <v>372</v>
      </c>
      <c r="L3062" t="s">
        <v>373</v>
      </c>
    </row>
    <row r="3063" spans="1:5" ht="12.75" collapsed="1">
      <c r="A3063" s="9" t="s">
        <v>3787</v>
      </c>
      <c r="D3063" s="9">
        <f>COUNTA(D3064:D3066)</f>
        <v>3</v>
      </c>
      <c r="E3063" s="10">
        <f>SUM(E3064:E3066)</f>
        <v>2036952</v>
      </c>
    </row>
    <row r="3064" spans="1:11" ht="12.75" hidden="1" outlineLevel="1">
      <c r="A3064" s="9"/>
      <c r="B3064" t="s">
        <v>3788</v>
      </c>
      <c r="C3064" t="s">
        <v>836</v>
      </c>
      <c r="D3064" t="s">
        <v>1017</v>
      </c>
      <c r="E3064" s="2">
        <v>2021760</v>
      </c>
      <c r="F3064" t="s">
        <v>3789</v>
      </c>
      <c r="G3064" t="s">
        <v>1837</v>
      </c>
      <c r="H3064" t="s">
        <v>3790</v>
      </c>
      <c r="I3064" t="s">
        <v>3791</v>
      </c>
      <c r="J3064" t="s">
        <v>3792</v>
      </c>
      <c r="K3064" t="s">
        <v>3793</v>
      </c>
    </row>
    <row r="3065" spans="1:7" ht="12.75" hidden="1" outlineLevel="1">
      <c r="A3065" s="9"/>
      <c r="B3065" t="s">
        <v>3794</v>
      </c>
      <c r="C3065" t="s">
        <v>836</v>
      </c>
      <c r="D3065" t="s">
        <v>941</v>
      </c>
      <c r="E3065" s="2">
        <v>10980</v>
      </c>
      <c r="G3065"/>
    </row>
    <row r="3066" spans="1:7" ht="12.75" hidden="1" outlineLevel="1" collapsed="1">
      <c r="A3066" s="9"/>
      <c r="B3066" t="s">
        <v>3788</v>
      </c>
      <c r="C3066" t="s">
        <v>862</v>
      </c>
      <c r="D3066" t="s">
        <v>1017</v>
      </c>
      <c r="E3066" s="2">
        <v>4212</v>
      </c>
      <c r="F3066" t="s">
        <v>3790</v>
      </c>
      <c r="G3066" t="s">
        <v>3792</v>
      </c>
    </row>
    <row r="3067" spans="1:5" ht="12.75" collapsed="1">
      <c r="A3067" s="9" t="s">
        <v>37</v>
      </c>
      <c r="D3067" s="9">
        <f>COUNTA(D3068:D3072)</f>
        <v>5</v>
      </c>
      <c r="E3067" s="10">
        <f>SUM(E3068:E3072)</f>
        <v>1995282</v>
      </c>
    </row>
    <row r="3068" spans="1:6" ht="12.75" hidden="1" outlineLevel="1">
      <c r="A3068" s="9"/>
      <c r="B3068" t="s">
        <v>38</v>
      </c>
      <c r="C3068" t="s">
        <v>836</v>
      </c>
      <c r="D3068" t="s">
        <v>842</v>
      </c>
      <c r="E3068" s="2">
        <v>256634</v>
      </c>
      <c r="F3068" t="s">
        <v>38</v>
      </c>
    </row>
    <row r="3069" spans="1:5" ht="12.75" hidden="1" outlineLevel="1">
      <c r="A3069" s="9"/>
      <c r="B3069" t="s">
        <v>39</v>
      </c>
      <c r="C3069" t="s">
        <v>836</v>
      </c>
      <c r="D3069" t="s">
        <v>842</v>
      </c>
      <c r="E3069" s="2">
        <v>13172</v>
      </c>
    </row>
    <row r="3070" spans="1:8" ht="12.75" hidden="1" outlineLevel="1" collapsed="1">
      <c r="A3070" s="9"/>
      <c r="B3070" t="s">
        <v>40</v>
      </c>
      <c r="C3070" t="s">
        <v>836</v>
      </c>
      <c r="D3070" t="s">
        <v>1017</v>
      </c>
      <c r="E3070" s="2">
        <v>1576056</v>
      </c>
      <c r="F3070" t="s">
        <v>41</v>
      </c>
      <c r="G3070" t="s">
        <v>1838</v>
      </c>
      <c r="H3070" t="s">
        <v>42</v>
      </c>
    </row>
    <row r="3071" spans="1:6" ht="12.75" hidden="1" outlineLevel="1">
      <c r="A3071" s="9"/>
      <c r="B3071" t="s">
        <v>43</v>
      </c>
      <c r="C3071" t="s">
        <v>862</v>
      </c>
      <c r="D3071" t="s">
        <v>842</v>
      </c>
      <c r="E3071" s="2">
        <v>47333</v>
      </c>
      <c r="F3071" t="s">
        <v>43</v>
      </c>
    </row>
    <row r="3072" spans="1:5" ht="12.75" hidden="1" outlineLevel="1" collapsed="1">
      <c r="A3072" s="9"/>
      <c r="B3072" t="s">
        <v>44</v>
      </c>
      <c r="C3072" t="s">
        <v>862</v>
      </c>
      <c r="D3072" t="s">
        <v>842</v>
      </c>
      <c r="E3072" s="2">
        <v>102087</v>
      </c>
    </row>
    <row r="3073" spans="1:5" ht="12.75" collapsed="1">
      <c r="A3073" s="9" t="s">
        <v>3760</v>
      </c>
      <c r="D3073" s="9">
        <f>COUNTA(D3074)</f>
        <v>1</v>
      </c>
      <c r="E3073" s="13">
        <f>SUM(E3074)</f>
        <v>1843456</v>
      </c>
    </row>
    <row r="3074" spans="1:6" ht="12.75" hidden="1" outlineLevel="1">
      <c r="A3074" s="9"/>
      <c r="B3074" t="s">
        <v>3761</v>
      </c>
      <c r="C3074" t="s">
        <v>836</v>
      </c>
      <c r="D3074" t="s">
        <v>1017</v>
      </c>
      <c r="E3074" s="2">
        <v>1843456</v>
      </c>
      <c r="F3074" t="s">
        <v>3761</v>
      </c>
    </row>
    <row r="3075" spans="1:5" ht="12.75" collapsed="1">
      <c r="A3075" s="9" t="s">
        <v>723</v>
      </c>
      <c r="D3075" s="9">
        <f>COUNTA(D3076:D3081)</f>
        <v>6</v>
      </c>
      <c r="E3075" s="10">
        <f>SUM(E3076:E3081)</f>
        <v>1827414</v>
      </c>
    </row>
    <row r="3076" spans="1:6" ht="12.75" hidden="1" outlineLevel="1">
      <c r="A3076" s="9"/>
      <c r="B3076" t="s">
        <v>724</v>
      </c>
      <c r="C3076" t="s">
        <v>836</v>
      </c>
      <c r="D3076" t="s">
        <v>842</v>
      </c>
      <c r="E3076" s="2">
        <v>51000</v>
      </c>
      <c r="F3076" t="s">
        <v>724</v>
      </c>
    </row>
    <row r="3077" spans="1:5" ht="12.75" hidden="1" outlineLevel="1">
      <c r="A3077" s="9"/>
      <c r="B3077" t="s">
        <v>725</v>
      </c>
      <c r="C3077" t="s">
        <v>836</v>
      </c>
      <c r="D3077" t="s">
        <v>957</v>
      </c>
      <c r="E3077" s="2">
        <v>7852</v>
      </c>
    </row>
    <row r="3078" spans="1:6" ht="12.75" hidden="1" outlineLevel="1">
      <c r="A3078" s="9"/>
      <c r="B3078" t="s">
        <v>726</v>
      </c>
      <c r="C3078" t="s">
        <v>836</v>
      </c>
      <c r="D3078" t="s">
        <v>846</v>
      </c>
      <c r="E3078" s="2">
        <v>22746</v>
      </c>
      <c r="F3078" t="s">
        <v>726</v>
      </c>
    </row>
    <row r="3079" spans="1:6" ht="12.75" hidden="1" outlineLevel="1">
      <c r="A3079" s="9"/>
      <c r="B3079" t="s">
        <v>727</v>
      </c>
      <c r="C3079" t="s">
        <v>862</v>
      </c>
      <c r="D3079" t="s">
        <v>956</v>
      </c>
      <c r="E3079" s="2">
        <v>19376</v>
      </c>
      <c r="F3079" t="s">
        <v>727</v>
      </c>
    </row>
    <row r="3080" spans="1:6" ht="12.75" hidden="1" outlineLevel="1">
      <c r="A3080" s="9"/>
      <c r="B3080" t="s">
        <v>728</v>
      </c>
      <c r="C3080" t="s">
        <v>862</v>
      </c>
      <c r="D3080" t="s">
        <v>2003</v>
      </c>
      <c r="E3080" s="2">
        <v>432480</v>
      </c>
      <c r="F3080" t="s">
        <v>728</v>
      </c>
    </row>
    <row r="3081" spans="1:6" ht="12.75" hidden="1" outlineLevel="1">
      <c r="A3081" s="9"/>
      <c r="B3081" t="s">
        <v>729</v>
      </c>
      <c r="C3081" t="s">
        <v>862</v>
      </c>
      <c r="D3081" t="s">
        <v>1213</v>
      </c>
      <c r="E3081" s="2">
        <v>1293960</v>
      </c>
      <c r="F3081" t="s">
        <v>729</v>
      </c>
    </row>
    <row r="3082" spans="1:5" ht="12.75" collapsed="1">
      <c r="A3082" s="9" t="s">
        <v>3884</v>
      </c>
      <c r="D3082" s="9">
        <f>COUNTA(D3083)</f>
        <v>1</v>
      </c>
      <c r="E3082" s="13">
        <f>SUM(E3083)</f>
        <v>1681614</v>
      </c>
    </row>
    <row r="3083" spans="1:6" ht="12.75" hidden="1" outlineLevel="1" collapsed="1">
      <c r="A3083" s="9"/>
      <c r="B3083" t="s">
        <v>3885</v>
      </c>
      <c r="C3083" t="s">
        <v>862</v>
      </c>
      <c r="D3083" t="s">
        <v>839</v>
      </c>
      <c r="E3083" s="2">
        <v>1681614</v>
      </c>
      <c r="F3083" t="s">
        <v>3886</v>
      </c>
    </row>
    <row r="3084" spans="1:5" ht="12.75" collapsed="1">
      <c r="A3084" s="9" t="s">
        <v>2756</v>
      </c>
      <c r="D3084" s="9">
        <f>COUNTA(D3085:D3087)</f>
        <v>3</v>
      </c>
      <c r="E3084" s="10">
        <f>SUM(E3085:E3087)</f>
        <v>1636587</v>
      </c>
    </row>
    <row r="3085" spans="1:5" ht="12.75" hidden="1" outlineLevel="1" collapsed="1">
      <c r="A3085" s="9"/>
      <c r="B3085" t="s">
        <v>2757</v>
      </c>
      <c r="C3085" t="s">
        <v>836</v>
      </c>
      <c r="D3085" t="s">
        <v>839</v>
      </c>
      <c r="E3085" s="2">
        <v>1447823</v>
      </c>
    </row>
    <row r="3086" spans="1:6" ht="12.75" hidden="1" outlineLevel="1">
      <c r="A3086" s="9"/>
      <c r="B3086" t="s">
        <v>2758</v>
      </c>
      <c r="C3086" t="s">
        <v>836</v>
      </c>
      <c r="D3086" t="s">
        <v>956</v>
      </c>
      <c r="E3086" s="2">
        <v>185976</v>
      </c>
      <c r="F3086" t="s">
        <v>2758</v>
      </c>
    </row>
    <row r="3087" spans="1:5" ht="12.75" hidden="1" outlineLevel="1">
      <c r="A3087" s="9"/>
      <c r="B3087" t="s">
        <v>2758</v>
      </c>
      <c r="C3087" t="s">
        <v>862</v>
      </c>
      <c r="D3087" t="s">
        <v>854</v>
      </c>
      <c r="E3087" s="2">
        <v>2788</v>
      </c>
    </row>
    <row r="3088" spans="1:5" ht="12.75" collapsed="1">
      <c r="A3088" s="9" t="s">
        <v>2705</v>
      </c>
      <c r="D3088" s="9">
        <f>COUNTA(D3089:D3094)</f>
        <v>6</v>
      </c>
      <c r="E3088" s="10">
        <f>SUM(E3089:E3094)</f>
        <v>1613265</v>
      </c>
    </row>
    <row r="3089" spans="1:6" ht="12.75" hidden="1" outlineLevel="1">
      <c r="A3089" s="9"/>
      <c r="B3089" t="s">
        <v>2706</v>
      </c>
      <c r="C3089" t="s">
        <v>836</v>
      </c>
      <c r="D3089" t="s">
        <v>839</v>
      </c>
      <c r="E3089" s="2">
        <v>376505</v>
      </c>
      <c r="F3089" t="s">
        <v>2706</v>
      </c>
    </row>
    <row r="3090" spans="1:6" ht="12.75" hidden="1" outlineLevel="1">
      <c r="A3090" s="9"/>
      <c r="B3090" t="s">
        <v>2707</v>
      </c>
      <c r="C3090" t="s">
        <v>836</v>
      </c>
      <c r="D3090" t="s">
        <v>839</v>
      </c>
      <c r="E3090" s="2">
        <v>114918</v>
      </c>
      <c r="F3090" t="s">
        <v>2708</v>
      </c>
    </row>
    <row r="3091" spans="1:6" ht="12.75" hidden="1" outlineLevel="1">
      <c r="A3091" s="9"/>
      <c r="B3091" t="s">
        <v>2709</v>
      </c>
      <c r="C3091" t="s">
        <v>862</v>
      </c>
      <c r="D3091" t="s">
        <v>878</v>
      </c>
      <c r="E3091" s="2">
        <v>226026</v>
      </c>
      <c r="F3091" t="s">
        <v>2709</v>
      </c>
    </row>
    <row r="3092" spans="1:6" ht="12.75" hidden="1" outlineLevel="1" collapsed="1">
      <c r="A3092" s="9"/>
      <c r="B3092" t="s">
        <v>2710</v>
      </c>
      <c r="C3092" t="s">
        <v>862</v>
      </c>
      <c r="D3092" t="s">
        <v>1151</v>
      </c>
      <c r="E3092" s="2">
        <v>317440</v>
      </c>
      <c r="F3092" t="s">
        <v>2710</v>
      </c>
    </row>
    <row r="3093" spans="1:6" ht="12.75" hidden="1" outlineLevel="1">
      <c r="A3093" s="9"/>
      <c r="B3093" t="s">
        <v>2707</v>
      </c>
      <c r="C3093" t="s">
        <v>862</v>
      </c>
      <c r="D3093" t="s">
        <v>839</v>
      </c>
      <c r="E3093" s="2">
        <v>9912</v>
      </c>
      <c r="F3093" t="s">
        <v>2708</v>
      </c>
    </row>
    <row r="3094" spans="1:5" ht="12.75" hidden="1" outlineLevel="1" collapsed="1">
      <c r="A3094" s="9"/>
      <c r="B3094" t="s">
        <v>2711</v>
      </c>
      <c r="C3094" t="s">
        <v>862</v>
      </c>
      <c r="D3094" t="s">
        <v>857</v>
      </c>
      <c r="E3094" s="2">
        <v>568464</v>
      </c>
    </row>
    <row r="3095" spans="1:5" ht="12.75" collapsed="1">
      <c r="A3095" s="9" t="s">
        <v>3549</v>
      </c>
      <c r="D3095" s="9">
        <f>COUNTA(D3096:D3100)</f>
        <v>5</v>
      </c>
      <c r="E3095" s="15">
        <f>SUM(E3096:E3100)</f>
        <v>1602810</v>
      </c>
    </row>
    <row r="3096" spans="1:6" ht="12.75" hidden="1" outlineLevel="1">
      <c r="A3096" s="9"/>
      <c r="B3096" t="s">
        <v>3550</v>
      </c>
      <c r="C3096" t="s">
        <v>836</v>
      </c>
      <c r="D3096" t="s">
        <v>842</v>
      </c>
      <c r="E3096" s="2">
        <v>578158</v>
      </c>
      <c r="F3096" t="s">
        <v>3550</v>
      </c>
    </row>
    <row r="3097" spans="1:6" ht="12.75" hidden="1" outlineLevel="1" collapsed="1">
      <c r="A3097" s="9"/>
      <c r="B3097" t="s">
        <v>3551</v>
      </c>
      <c r="C3097" t="s">
        <v>836</v>
      </c>
      <c r="D3097" t="s">
        <v>842</v>
      </c>
      <c r="E3097" s="2">
        <v>1210</v>
      </c>
      <c r="F3097" t="s">
        <v>3551</v>
      </c>
    </row>
    <row r="3098" spans="1:6" ht="12.75" hidden="1" outlineLevel="1">
      <c r="A3098" s="9"/>
      <c r="B3098" t="s">
        <v>3552</v>
      </c>
      <c r="C3098" t="s">
        <v>862</v>
      </c>
      <c r="D3098" t="s">
        <v>842</v>
      </c>
      <c r="E3098" s="2">
        <v>772192</v>
      </c>
      <c r="F3098" t="s">
        <v>3553</v>
      </c>
    </row>
    <row r="3099" spans="1:6" ht="12.75" hidden="1" outlineLevel="1" collapsed="1">
      <c r="A3099" s="9"/>
      <c r="B3099" t="s">
        <v>3554</v>
      </c>
      <c r="C3099" t="s">
        <v>862</v>
      </c>
      <c r="D3099" t="s">
        <v>916</v>
      </c>
      <c r="E3099" s="2">
        <v>166380</v>
      </c>
      <c r="F3099" t="s">
        <v>3554</v>
      </c>
    </row>
    <row r="3100" spans="1:6" ht="12.75" hidden="1" outlineLevel="1">
      <c r="A3100" s="9"/>
      <c r="B3100" t="s">
        <v>3555</v>
      </c>
      <c r="C3100" t="s">
        <v>862</v>
      </c>
      <c r="D3100" t="s">
        <v>956</v>
      </c>
      <c r="E3100" s="2">
        <v>84870</v>
      </c>
      <c r="F3100" t="s">
        <v>3555</v>
      </c>
    </row>
    <row r="3101" spans="1:5" ht="12.75" collapsed="1">
      <c r="A3101" s="9" t="s">
        <v>75</v>
      </c>
      <c r="D3101" s="9">
        <f>COUNTA(D3102:D3104)</f>
        <v>3</v>
      </c>
      <c r="E3101" s="10">
        <f>SUM(E3102:E3104)</f>
        <v>1543492</v>
      </c>
    </row>
    <row r="3102" spans="1:6" ht="12.75" hidden="1" outlineLevel="1" collapsed="1">
      <c r="A3102" s="9"/>
      <c r="B3102" t="s">
        <v>76</v>
      </c>
      <c r="C3102" t="s">
        <v>836</v>
      </c>
      <c r="D3102" t="s">
        <v>839</v>
      </c>
      <c r="E3102" s="2">
        <v>547872</v>
      </c>
      <c r="F3102" t="s">
        <v>77</v>
      </c>
    </row>
    <row r="3103" spans="1:6" ht="12.75" hidden="1" outlineLevel="1">
      <c r="A3103" s="9"/>
      <c r="B3103" t="s">
        <v>76</v>
      </c>
      <c r="C3103" t="s">
        <v>862</v>
      </c>
      <c r="D3103" t="s">
        <v>842</v>
      </c>
      <c r="E3103" s="2">
        <v>971620</v>
      </c>
      <c r="F3103" t="s">
        <v>77</v>
      </c>
    </row>
    <row r="3104" spans="1:5" ht="12.75" hidden="1" outlineLevel="1">
      <c r="A3104" s="9"/>
      <c r="B3104" t="s">
        <v>78</v>
      </c>
      <c r="C3104" t="s">
        <v>862</v>
      </c>
      <c r="D3104" t="s">
        <v>842</v>
      </c>
      <c r="E3104" s="2">
        <v>24000</v>
      </c>
    </row>
    <row r="3105" spans="1:5" ht="12.75" collapsed="1">
      <c r="A3105" s="9" t="s">
        <v>3625</v>
      </c>
      <c r="D3105" s="9">
        <f>COUNTA(D3106:D3107)</f>
        <v>2</v>
      </c>
      <c r="E3105" s="13">
        <f>SUM(E3106:E3107)</f>
        <v>1536390</v>
      </c>
    </row>
    <row r="3106" spans="1:6" ht="12.75" hidden="1" outlineLevel="1">
      <c r="A3106" s="9"/>
      <c r="B3106" t="s">
        <v>3626</v>
      </c>
      <c r="C3106" t="s">
        <v>836</v>
      </c>
      <c r="D3106" t="s">
        <v>839</v>
      </c>
      <c r="E3106" s="2">
        <v>1490016</v>
      </c>
      <c r="F3106" t="s">
        <v>3626</v>
      </c>
    </row>
    <row r="3107" spans="1:6" ht="12.75" hidden="1" outlineLevel="1">
      <c r="A3107" s="9"/>
      <c r="B3107" t="s">
        <v>3627</v>
      </c>
      <c r="C3107" t="s">
        <v>862</v>
      </c>
      <c r="D3107" t="s">
        <v>956</v>
      </c>
      <c r="E3107" s="2">
        <v>46374</v>
      </c>
      <c r="F3107" t="s">
        <v>3627</v>
      </c>
    </row>
    <row r="3108" spans="1:5" ht="12.75" collapsed="1">
      <c r="A3108" s="9" t="s">
        <v>3431</v>
      </c>
      <c r="D3108" s="9">
        <f>COUNTA(D3109:D3110)</f>
        <v>2</v>
      </c>
      <c r="E3108" s="13">
        <f>SUM(E3109:E3110)</f>
        <v>1520853</v>
      </c>
    </row>
    <row r="3109" spans="1:6" ht="12.75" hidden="1" outlineLevel="1" collapsed="1">
      <c r="A3109" s="9"/>
      <c r="B3109" t="s">
        <v>3432</v>
      </c>
      <c r="C3109" t="s">
        <v>836</v>
      </c>
      <c r="D3109" t="s">
        <v>842</v>
      </c>
      <c r="E3109" s="2">
        <v>1184193</v>
      </c>
      <c r="F3109" t="s">
        <v>3432</v>
      </c>
    </row>
    <row r="3110" spans="1:7" ht="12.75" hidden="1" outlineLevel="1">
      <c r="A3110" s="9"/>
      <c r="B3110" t="s">
        <v>3433</v>
      </c>
      <c r="C3110" t="s">
        <v>836</v>
      </c>
      <c r="D3110" t="s">
        <v>1017</v>
      </c>
      <c r="E3110" s="2">
        <v>336660</v>
      </c>
      <c r="F3110" t="s">
        <v>3434</v>
      </c>
      <c r="G3110" t="s">
        <v>1839</v>
      </c>
    </row>
    <row r="3111" spans="1:5" ht="12.75" collapsed="1">
      <c r="A3111" s="9" t="s">
        <v>4662</v>
      </c>
      <c r="D3111" s="9">
        <f>COUNTA(D3112:D3125)</f>
        <v>14</v>
      </c>
      <c r="E3111" s="16">
        <f>SUM(E3112:E3125)</f>
        <v>1518719</v>
      </c>
    </row>
    <row r="3112" spans="1:5" ht="12.75" hidden="1" outlineLevel="1" collapsed="1">
      <c r="A3112" s="9"/>
      <c r="B3112" t="s">
        <v>4663</v>
      </c>
      <c r="C3112" t="s">
        <v>836</v>
      </c>
      <c r="D3112" t="s">
        <v>846</v>
      </c>
      <c r="E3112" s="2">
        <v>346680</v>
      </c>
    </row>
    <row r="3113" spans="1:6" ht="12.75" hidden="1" outlineLevel="1">
      <c r="A3113" s="9"/>
      <c r="B3113" t="s">
        <v>4664</v>
      </c>
      <c r="C3113" t="s">
        <v>836</v>
      </c>
      <c r="D3113" t="s">
        <v>1257</v>
      </c>
      <c r="E3113" s="2">
        <v>22017</v>
      </c>
      <c r="F3113" t="s">
        <v>4664</v>
      </c>
    </row>
    <row r="3114" spans="1:5" ht="12.75" hidden="1" outlineLevel="1">
      <c r="A3114" s="9"/>
      <c r="B3114" t="s">
        <v>4665</v>
      </c>
      <c r="C3114" t="s">
        <v>836</v>
      </c>
      <c r="D3114" t="s">
        <v>941</v>
      </c>
      <c r="E3114" s="2">
        <v>34750</v>
      </c>
    </row>
    <row r="3115" spans="1:5" ht="12.75" hidden="1" outlineLevel="1">
      <c r="A3115" s="9"/>
      <c r="B3115" t="s">
        <v>4666</v>
      </c>
      <c r="C3115" t="s">
        <v>836</v>
      </c>
      <c r="D3115" t="s">
        <v>941</v>
      </c>
      <c r="E3115" s="2">
        <v>8362</v>
      </c>
    </row>
    <row r="3116" spans="1:5" ht="12.75" hidden="1" outlineLevel="1" collapsed="1">
      <c r="A3116" s="9"/>
      <c r="B3116" t="s">
        <v>4663</v>
      </c>
      <c r="C3116" t="s">
        <v>862</v>
      </c>
      <c r="D3116" t="s">
        <v>925</v>
      </c>
      <c r="E3116" s="2">
        <v>19474</v>
      </c>
    </row>
    <row r="3117" spans="1:6" ht="12.75" hidden="1" outlineLevel="1">
      <c r="A3117" s="9"/>
      <c r="B3117" t="s">
        <v>4667</v>
      </c>
      <c r="C3117" t="s">
        <v>862</v>
      </c>
      <c r="D3117" t="s">
        <v>1627</v>
      </c>
      <c r="E3117" s="2">
        <v>28421</v>
      </c>
      <c r="F3117" t="s">
        <v>4667</v>
      </c>
    </row>
    <row r="3118" spans="1:6" ht="12.75" hidden="1" outlineLevel="1" collapsed="1">
      <c r="A3118" s="9"/>
      <c r="B3118" t="s">
        <v>4664</v>
      </c>
      <c r="C3118" t="s">
        <v>862</v>
      </c>
      <c r="D3118" t="s">
        <v>941</v>
      </c>
      <c r="E3118" s="2">
        <v>136960</v>
      </c>
      <c r="F3118" t="s">
        <v>4664</v>
      </c>
    </row>
    <row r="3119" spans="1:5" ht="12.75" hidden="1" outlineLevel="1">
      <c r="A3119" s="9"/>
      <c r="B3119" t="s">
        <v>4668</v>
      </c>
      <c r="C3119" t="s">
        <v>862</v>
      </c>
      <c r="D3119" t="s">
        <v>1968</v>
      </c>
      <c r="E3119" s="2">
        <v>144976</v>
      </c>
    </row>
    <row r="3120" spans="1:5" ht="12.75" hidden="1" outlineLevel="1">
      <c r="A3120" s="9"/>
      <c r="B3120" t="s">
        <v>4665</v>
      </c>
      <c r="C3120" t="s">
        <v>862</v>
      </c>
      <c r="D3120" t="s">
        <v>941</v>
      </c>
      <c r="E3120" s="2">
        <v>462204</v>
      </c>
    </row>
    <row r="3121" spans="1:6" ht="12.75" hidden="1" outlineLevel="1">
      <c r="A3121" s="9"/>
      <c r="B3121" t="s">
        <v>4669</v>
      </c>
      <c r="C3121" t="s">
        <v>862</v>
      </c>
      <c r="D3121" t="s">
        <v>1627</v>
      </c>
      <c r="E3121" s="2">
        <v>117660</v>
      </c>
      <c r="F3121" t="s">
        <v>4669</v>
      </c>
    </row>
    <row r="3122" spans="1:5" ht="12.75" hidden="1" outlineLevel="1" collapsed="1">
      <c r="A3122" s="9"/>
      <c r="B3122" t="s">
        <v>4670</v>
      </c>
      <c r="C3122" t="s">
        <v>862</v>
      </c>
      <c r="D3122" t="s">
        <v>2003</v>
      </c>
      <c r="E3122" s="2">
        <v>18618</v>
      </c>
    </row>
    <row r="3123" spans="1:6" ht="12.75" hidden="1" outlineLevel="1">
      <c r="A3123" s="9"/>
      <c r="B3123" t="s">
        <v>4671</v>
      </c>
      <c r="C3123" t="s">
        <v>862</v>
      </c>
      <c r="D3123" t="s">
        <v>1257</v>
      </c>
      <c r="E3123" s="2">
        <v>5772</v>
      </c>
      <c r="F3123" t="s">
        <v>4671</v>
      </c>
    </row>
    <row r="3124" spans="1:6" ht="12.75" hidden="1" outlineLevel="1">
      <c r="A3124" s="9"/>
      <c r="B3124" t="s">
        <v>4672</v>
      </c>
      <c r="C3124" t="s">
        <v>862</v>
      </c>
      <c r="D3124" t="s">
        <v>1968</v>
      </c>
      <c r="E3124" s="2">
        <v>37996</v>
      </c>
      <c r="F3124" t="s">
        <v>4672</v>
      </c>
    </row>
    <row r="3125" spans="1:5" ht="12.75" hidden="1" outlineLevel="1">
      <c r="A3125" s="9"/>
      <c r="B3125" t="s">
        <v>4673</v>
      </c>
      <c r="C3125" t="s">
        <v>862</v>
      </c>
      <c r="D3125" t="s">
        <v>2582</v>
      </c>
      <c r="E3125" s="2">
        <v>134829</v>
      </c>
    </row>
    <row r="3126" spans="1:5" ht="12.75" collapsed="1">
      <c r="A3126" s="9" t="s">
        <v>3898</v>
      </c>
      <c r="D3126" s="9">
        <f>COUNTA(D3127:D3129)</f>
        <v>3</v>
      </c>
      <c r="E3126" s="10">
        <f>SUM(E3127:E3129)</f>
        <v>1499020</v>
      </c>
    </row>
    <row r="3127" spans="1:5" ht="12.75" hidden="1" outlineLevel="1">
      <c r="A3127" s="9"/>
      <c r="B3127" t="s">
        <v>3899</v>
      </c>
      <c r="C3127" t="s">
        <v>836</v>
      </c>
      <c r="D3127" t="s">
        <v>886</v>
      </c>
      <c r="E3127" s="2">
        <v>231820</v>
      </c>
    </row>
    <row r="3128" spans="1:6" ht="12.75" hidden="1" outlineLevel="1" collapsed="1">
      <c r="A3128" s="9"/>
      <c r="B3128" t="s">
        <v>3900</v>
      </c>
      <c r="C3128" t="s">
        <v>862</v>
      </c>
      <c r="D3128" t="s">
        <v>842</v>
      </c>
      <c r="E3128" s="2">
        <v>4477</v>
      </c>
      <c r="F3128" t="s">
        <v>3900</v>
      </c>
    </row>
    <row r="3129" spans="1:6" ht="12.75" hidden="1" outlineLevel="1">
      <c r="A3129" s="9"/>
      <c r="B3129" t="s">
        <v>3901</v>
      </c>
      <c r="C3129" t="s">
        <v>862</v>
      </c>
      <c r="D3129" t="s">
        <v>886</v>
      </c>
      <c r="E3129" s="2">
        <v>1262723</v>
      </c>
      <c r="F3129" t="s">
        <v>3901</v>
      </c>
    </row>
    <row r="3130" spans="1:5" ht="12.75" collapsed="1">
      <c r="A3130" s="9" t="s">
        <v>652</v>
      </c>
      <c r="D3130" s="9">
        <f>COUNTA(D3131)</f>
        <v>1</v>
      </c>
      <c r="E3130" s="13">
        <f>SUM(E3131)</f>
        <v>1474762</v>
      </c>
    </row>
    <row r="3131" spans="1:6" ht="12.75" hidden="1" outlineLevel="1">
      <c r="A3131" s="9"/>
      <c r="B3131" t="s">
        <v>653</v>
      </c>
      <c r="C3131" t="s">
        <v>836</v>
      </c>
      <c r="D3131" t="s">
        <v>1070</v>
      </c>
      <c r="E3131" s="2">
        <v>1474762</v>
      </c>
      <c r="F3131" t="s">
        <v>654</v>
      </c>
    </row>
    <row r="3132" spans="1:5" ht="12.75" collapsed="1">
      <c r="A3132" s="9" t="s">
        <v>3676</v>
      </c>
      <c r="D3132" s="9">
        <f>COUNTA(D3133:D3137)</f>
        <v>5</v>
      </c>
      <c r="E3132" s="10">
        <f>SUM(E3133:E3137)</f>
        <v>1405293</v>
      </c>
    </row>
    <row r="3133" spans="1:6" ht="12.75" hidden="1" outlineLevel="1">
      <c r="A3133" s="9"/>
      <c r="B3133" t="s">
        <v>3677</v>
      </c>
      <c r="C3133" t="s">
        <v>836</v>
      </c>
      <c r="D3133" t="s">
        <v>842</v>
      </c>
      <c r="E3133" s="2">
        <v>180730</v>
      </c>
      <c r="F3133" t="s">
        <v>3677</v>
      </c>
    </row>
    <row r="3134" spans="1:6" ht="12.75" hidden="1" outlineLevel="1" collapsed="1">
      <c r="A3134" s="9"/>
      <c r="B3134" t="s">
        <v>3678</v>
      </c>
      <c r="C3134" t="s">
        <v>836</v>
      </c>
      <c r="D3134" t="s">
        <v>839</v>
      </c>
      <c r="E3134" s="2">
        <v>104954</v>
      </c>
      <c r="F3134" t="s">
        <v>3679</v>
      </c>
    </row>
    <row r="3135" spans="1:5" ht="12.75" hidden="1" outlineLevel="1">
      <c r="A3135" s="9"/>
      <c r="B3135" t="s">
        <v>3680</v>
      </c>
      <c r="C3135" t="s">
        <v>836</v>
      </c>
      <c r="D3135" t="s">
        <v>857</v>
      </c>
      <c r="E3135" s="2">
        <v>22785</v>
      </c>
    </row>
    <row r="3136" spans="1:6" ht="12.75" hidden="1" outlineLevel="1">
      <c r="A3136" s="9"/>
      <c r="B3136" t="s">
        <v>3681</v>
      </c>
      <c r="C3136" t="s">
        <v>836</v>
      </c>
      <c r="D3136" t="s">
        <v>846</v>
      </c>
      <c r="E3136" s="2">
        <v>521160</v>
      </c>
      <c r="F3136" t="s">
        <v>3682</v>
      </c>
    </row>
    <row r="3137" spans="1:6" ht="12.75" hidden="1" outlineLevel="1">
      <c r="A3137" s="9"/>
      <c r="B3137" t="s">
        <v>3683</v>
      </c>
      <c r="C3137" t="s">
        <v>862</v>
      </c>
      <c r="D3137" t="s">
        <v>857</v>
      </c>
      <c r="E3137" s="2">
        <v>575664</v>
      </c>
      <c r="F3137" t="s">
        <v>3684</v>
      </c>
    </row>
    <row r="3138" spans="1:5" ht="12.75" collapsed="1">
      <c r="A3138" s="9" t="s">
        <v>4269</v>
      </c>
      <c r="D3138" s="9">
        <f>COUNTA(D3139:D3140)</f>
        <v>2</v>
      </c>
      <c r="E3138" s="13">
        <f>SUM(E3139:E3140)</f>
        <v>1387822</v>
      </c>
    </row>
    <row r="3139" spans="1:7" ht="12.75" hidden="1" outlineLevel="1">
      <c r="A3139" s="9"/>
      <c r="B3139" t="s">
        <v>4270</v>
      </c>
      <c r="C3139" t="s">
        <v>836</v>
      </c>
      <c r="D3139" t="s">
        <v>1017</v>
      </c>
      <c r="E3139" s="2">
        <v>2432</v>
      </c>
      <c r="F3139" t="s">
        <v>4271</v>
      </c>
      <c r="G3139" t="s">
        <v>1840</v>
      </c>
    </row>
    <row r="3140" spans="1:5" ht="12.75" hidden="1" outlineLevel="1" collapsed="1">
      <c r="A3140" s="9"/>
      <c r="B3140" t="s">
        <v>4272</v>
      </c>
      <c r="C3140" t="s">
        <v>862</v>
      </c>
      <c r="D3140" t="s">
        <v>839</v>
      </c>
      <c r="E3140" s="2">
        <v>1385390</v>
      </c>
    </row>
    <row r="3141" spans="1:5" ht="12.75" collapsed="1">
      <c r="A3141" s="9" t="s">
        <v>4403</v>
      </c>
      <c r="D3141" s="9">
        <f>COUNTA(D3142:D3144)</f>
        <v>3</v>
      </c>
      <c r="E3141" s="10">
        <f>SUM(E3142:E3144)</f>
        <v>1385200</v>
      </c>
    </row>
    <row r="3142" spans="1:6" ht="12.75" hidden="1" outlineLevel="1">
      <c r="A3142" s="9"/>
      <c r="B3142" t="s">
        <v>4404</v>
      </c>
      <c r="C3142" t="s">
        <v>836</v>
      </c>
      <c r="D3142" t="s">
        <v>839</v>
      </c>
      <c r="E3142" s="2">
        <v>755725</v>
      </c>
      <c r="F3142" t="s">
        <v>4404</v>
      </c>
    </row>
    <row r="3143" spans="1:6" ht="12.75" hidden="1" outlineLevel="1">
      <c r="A3143" s="9"/>
      <c r="B3143" t="s">
        <v>4404</v>
      </c>
      <c r="C3143" t="s">
        <v>862</v>
      </c>
      <c r="D3143" t="s">
        <v>846</v>
      </c>
      <c r="E3143" s="2">
        <v>444600</v>
      </c>
      <c r="F3143" t="s">
        <v>4404</v>
      </c>
    </row>
    <row r="3144" spans="1:6" ht="12.75" hidden="1" outlineLevel="1" collapsed="1">
      <c r="A3144" s="9"/>
      <c r="B3144" t="s">
        <v>4405</v>
      </c>
      <c r="C3144" t="s">
        <v>862</v>
      </c>
      <c r="D3144" t="s">
        <v>842</v>
      </c>
      <c r="E3144" s="2">
        <v>184875</v>
      </c>
      <c r="F3144" t="s">
        <v>4405</v>
      </c>
    </row>
    <row r="3145" spans="1:5" ht="12.75" collapsed="1">
      <c r="A3145" s="9" t="s">
        <v>2685</v>
      </c>
      <c r="D3145" s="9">
        <f>COUNTA(D3146:D3151)</f>
        <v>6</v>
      </c>
      <c r="E3145" s="10">
        <f>SUM(E3146:E3151)</f>
        <v>1296052</v>
      </c>
    </row>
    <row r="3146" spans="1:6" ht="12.75" hidden="1" outlineLevel="1" collapsed="1">
      <c r="A3146" s="9"/>
      <c r="B3146" t="s">
        <v>2686</v>
      </c>
      <c r="C3146" t="s">
        <v>836</v>
      </c>
      <c r="D3146" t="s">
        <v>842</v>
      </c>
      <c r="E3146" s="2">
        <v>201828</v>
      </c>
      <c r="F3146" t="s">
        <v>2686</v>
      </c>
    </row>
    <row r="3147" spans="1:6" ht="12.75" hidden="1" outlineLevel="1">
      <c r="A3147" s="9"/>
      <c r="B3147" t="s">
        <v>2687</v>
      </c>
      <c r="C3147" t="s">
        <v>836</v>
      </c>
      <c r="D3147" t="s">
        <v>839</v>
      </c>
      <c r="E3147" s="2">
        <v>642180</v>
      </c>
      <c r="F3147" t="s">
        <v>2687</v>
      </c>
    </row>
    <row r="3148" spans="1:6" ht="12.75" hidden="1" outlineLevel="1">
      <c r="A3148" s="9"/>
      <c r="B3148" t="s">
        <v>2686</v>
      </c>
      <c r="C3148" t="s">
        <v>862</v>
      </c>
      <c r="D3148" t="s">
        <v>842</v>
      </c>
      <c r="E3148" s="2">
        <v>39040</v>
      </c>
      <c r="F3148" t="s">
        <v>2686</v>
      </c>
    </row>
    <row r="3149" spans="1:5" ht="12.75" hidden="1" outlineLevel="1" collapsed="1">
      <c r="A3149" s="9"/>
      <c r="B3149" t="s">
        <v>2688</v>
      </c>
      <c r="C3149" t="s">
        <v>862</v>
      </c>
      <c r="D3149" t="s">
        <v>886</v>
      </c>
      <c r="E3149" s="2">
        <v>19890</v>
      </c>
    </row>
    <row r="3150" spans="1:6" ht="12.75" hidden="1" outlineLevel="1" collapsed="1">
      <c r="A3150" s="9"/>
      <c r="B3150" t="s">
        <v>2687</v>
      </c>
      <c r="C3150" t="s">
        <v>862</v>
      </c>
      <c r="D3150" t="s">
        <v>842</v>
      </c>
      <c r="E3150" s="2">
        <v>226164</v>
      </c>
      <c r="F3150" t="s">
        <v>2687</v>
      </c>
    </row>
    <row r="3151" spans="1:6" ht="12.75" hidden="1" outlineLevel="1">
      <c r="A3151" s="9"/>
      <c r="B3151" t="s">
        <v>2689</v>
      </c>
      <c r="C3151" t="s">
        <v>862</v>
      </c>
      <c r="D3151" t="s">
        <v>985</v>
      </c>
      <c r="E3151" s="2">
        <v>166950</v>
      </c>
      <c r="F3151" t="s">
        <v>2690</v>
      </c>
    </row>
    <row r="3152" spans="1:5" ht="12.75" collapsed="1">
      <c r="A3152" s="9" t="s">
        <v>3595</v>
      </c>
      <c r="D3152" s="9">
        <f>COUNTA(D3153:D3161)</f>
        <v>9</v>
      </c>
      <c r="E3152" s="15">
        <f>SUM(E3153:E3161)</f>
        <v>1292275</v>
      </c>
    </row>
    <row r="3153" spans="1:6" ht="12.75" hidden="1" outlineLevel="1">
      <c r="A3153" s="9"/>
      <c r="B3153" t="s">
        <v>3596</v>
      </c>
      <c r="C3153" t="s">
        <v>836</v>
      </c>
      <c r="D3153" t="s">
        <v>842</v>
      </c>
      <c r="E3153" s="2">
        <v>113832</v>
      </c>
      <c r="F3153" t="s">
        <v>3596</v>
      </c>
    </row>
    <row r="3154" spans="1:6" ht="12.75" hidden="1" outlineLevel="1" collapsed="1">
      <c r="A3154" s="9"/>
      <c r="B3154" t="s">
        <v>3597</v>
      </c>
      <c r="C3154" t="s">
        <v>836</v>
      </c>
      <c r="D3154" t="s">
        <v>842</v>
      </c>
      <c r="E3154" s="2">
        <v>215670</v>
      </c>
      <c r="F3154" t="s">
        <v>3597</v>
      </c>
    </row>
    <row r="3155" spans="1:6" ht="12.75" hidden="1" outlineLevel="1">
      <c r="A3155" s="9"/>
      <c r="B3155" t="s">
        <v>3598</v>
      </c>
      <c r="C3155" t="s">
        <v>836</v>
      </c>
      <c r="D3155" t="s">
        <v>956</v>
      </c>
      <c r="E3155" s="2">
        <v>25520</v>
      </c>
      <c r="F3155" t="s">
        <v>3598</v>
      </c>
    </row>
    <row r="3156" spans="1:6" ht="12.75" hidden="1" outlineLevel="1">
      <c r="A3156" s="9"/>
      <c r="B3156" t="s">
        <v>3599</v>
      </c>
      <c r="C3156" t="s">
        <v>836</v>
      </c>
      <c r="D3156" t="s">
        <v>842</v>
      </c>
      <c r="E3156" s="2">
        <v>246636</v>
      </c>
      <c r="F3156" t="s">
        <v>3599</v>
      </c>
    </row>
    <row r="3157" spans="1:5" ht="12.75" hidden="1" outlineLevel="1" collapsed="1">
      <c r="A3157" s="9"/>
      <c r="B3157" t="s">
        <v>3600</v>
      </c>
      <c r="C3157" t="s">
        <v>836</v>
      </c>
      <c r="D3157" t="s">
        <v>842</v>
      </c>
      <c r="E3157" s="2">
        <v>5757</v>
      </c>
    </row>
    <row r="3158" spans="1:6" ht="12.75" hidden="1" outlineLevel="1" collapsed="1">
      <c r="A3158" s="9"/>
      <c r="B3158" t="s">
        <v>3601</v>
      </c>
      <c r="C3158" t="s">
        <v>862</v>
      </c>
      <c r="D3158" t="s">
        <v>878</v>
      </c>
      <c r="E3158" s="2">
        <v>3650</v>
      </c>
      <c r="F3158" t="s">
        <v>3601</v>
      </c>
    </row>
    <row r="3159" spans="1:6" ht="12.75" hidden="1" outlineLevel="1">
      <c r="A3159" s="9"/>
      <c r="B3159" t="s">
        <v>3598</v>
      </c>
      <c r="C3159" t="s">
        <v>862</v>
      </c>
      <c r="D3159" t="s">
        <v>842</v>
      </c>
      <c r="E3159" s="2">
        <v>79450</v>
      </c>
      <c r="F3159" t="s">
        <v>3598</v>
      </c>
    </row>
    <row r="3160" spans="1:5" ht="12.75" hidden="1" outlineLevel="1">
      <c r="A3160" s="9"/>
      <c r="B3160" t="s">
        <v>3599</v>
      </c>
      <c r="C3160" t="s">
        <v>862</v>
      </c>
      <c r="D3160" t="s">
        <v>842</v>
      </c>
      <c r="E3160" s="2">
        <v>486164</v>
      </c>
    </row>
    <row r="3161" spans="1:5" ht="12.75" hidden="1" outlineLevel="1" collapsed="1">
      <c r="A3161" s="9"/>
      <c r="B3161" t="s">
        <v>3600</v>
      </c>
      <c r="C3161" t="s">
        <v>862</v>
      </c>
      <c r="D3161" t="s">
        <v>842</v>
      </c>
      <c r="E3161" s="2">
        <v>115596</v>
      </c>
    </row>
    <row r="3162" spans="1:5" ht="12.75" collapsed="1">
      <c r="A3162" s="9" t="s">
        <v>85</v>
      </c>
      <c r="D3162" s="9">
        <f>COUNTA(D3163:D3170)</f>
        <v>8</v>
      </c>
      <c r="E3162" s="10">
        <f>SUM(E3163:E3170)</f>
        <v>1289157</v>
      </c>
    </row>
    <row r="3163" spans="1:6" ht="12.75" hidden="1" outlineLevel="1" collapsed="1">
      <c r="A3163" s="9"/>
      <c r="B3163" t="s">
        <v>86</v>
      </c>
      <c r="C3163" t="s">
        <v>836</v>
      </c>
      <c r="D3163" t="s">
        <v>842</v>
      </c>
      <c r="E3163" s="2">
        <v>294705</v>
      </c>
      <c r="F3163" t="s">
        <v>86</v>
      </c>
    </row>
    <row r="3164" spans="1:6" ht="12.75" hidden="1" outlineLevel="1">
      <c r="A3164" s="9"/>
      <c r="B3164" t="s">
        <v>87</v>
      </c>
      <c r="C3164" t="s">
        <v>836</v>
      </c>
      <c r="D3164" t="s">
        <v>878</v>
      </c>
      <c r="E3164" s="2">
        <v>38135</v>
      </c>
      <c r="F3164" t="s">
        <v>87</v>
      </c>
    </row>
    <row r="3165" spans="1:6" ht="12.75" hidden="1" outlineLevel="1" collapsed="1">
      <c r="A3165" s="9"/>
      <c r="B3165" t="s">
        <v>88</v>
      </c>
      <c r="C3165" t="s">
        <v>836</v>
      </c>
      <c r="D3165" t="s">
        <v>842</v>
      </c>
      <c r="E3165" s="2">
        <v>74698</v>
      </c>
      <c r="F3165" t="s">
        <v>88</v>
      </c>
    </row>
    <row r="3166" spans="1:6" ht="12.75" hidden="1" outlineLevel="1">
      <c r="A3166" s="9"/>
      <c r="B3166" t="s">
        <v>89</v>
      </c>
      <c r="C3166" t="s">
        <v>836</v>
      </c>
      <c r="D3166" t="s">
        <v>857</v>
      </c>
      <c r="E3166" s="2">
        <v>148960</v>
      </c>
      <c r="F3166" t="s">
        <v>89</v>
      </c>
    </row>
    <row r="3167" spans="1:6" ht="12.75" hidden="1" outlineLevel="1">
      <c r="A3167" s="9"/>
      <c r="B3167" t="s">
        <v>90</v>
      </c>
      <c r="C3167" t="s">
        <v>836</v>
      </c>
      <c r="D3167" t="s">
        <v>842</v>
      </c>
      <c r="E3167" s="2">
        <v>14878</v>
      </c>
      <c r="F3167" t="s">
        <v>90</v>
      </c>
    </row>
    <row r="3168" spans="1:6" ht="12.75" hidden="1" outlineLevel="1" collapsed="1">
      <c r="A3168" s="9"/>
      <c r="B3168" t="s">
        <v>91</v>
      </c>
      <c r="C3168" t="s">
        <v>836</v>
      </c>
      <c r="D3168" t="s">
        <v>842</v>
      </c>
      <c r="E3168" s="2">
        <v>220206</v>
      </c>
      <c r="F3168" t="s">
        <v>91</v>
      </c>
    </row>
    <row r="3169" spans="1:6" ht="12.75" hidden="1" outlineLevel="1">
      <c r="A3169" s="9"/>
      <c r="B3169" t="s">
        <v>92</v>
      </c>
      <c r="C3169" t="s">
        <v>862</v>
      </c>
      <c r="D3169" t="s">
        <v>842</v>
      </c>
      <c r="E3169" s="2">
        <v>332655</v>
      </c>
      <c r="F3169" t="s">
        <v>89</v>
      </c>
    </row>
    <row r="3170" spans="1:6" ht="12.75" hidden="1" outlineLevel="1" collapsed="1">
      <c r="A3170" s="9"/>
      <c r="B3170" t="s">
        <v>86</v>
      </c>
      <c r="C3170" t="s">
        <v>862</v>
      </c>
      <c r="D3170" t="s">
        <v>842</v>
      </c>
      <c r="E3170" s="2">
        <v>164920</v>
      </c>
      <c r="F3170" t="s">
        <v>86</v>
      </c>
    </row>
    <row r="3171" spans="1:5" ht="12.75" collapsed="1">
      <c r="A3171" s="9" t="s">
        <v>3889</v>
      </c>
      <c r="D3171" s="9">
        <f>COUNTA(D3172)</f>
        <v>1</v>
      </c>
      <c r="E3171" s="13">
        <f>SUM(E3172)</f>
        <v>1277100</v>
      </c>
    </row>
    <row r="3172" spans="1:13" ht="12.75" hidden="1" outlineLevel="1" collapsed="1">
      <c r="A3172" s="9"/>
      <c r="B3172" t="s">
        <v>3890</v>
      </c>
      <c r="C3172" t="s">
        <v>836</v>
      </c>
      <c r="D3172" t="s">
        <v>1017</v>
      </c>
      <c r="E3172" s="2">
        <v>1277100</v>
      </c>
      <c r="F3172" t="s">
        <v>3891</v>
      </c>
      <c r="G3172" t="s">
        <v>1841</v>
      </c>
      <c r="H3172" t="s">
        <v>3892</v>
      </c>
      <c r="I3172" t="s">
        <v>3893</v>
      </c>
      <c r="J3172" t="s">
        <v>3894</v>
      </c>
      <c r="K3172" t="s">
        <v>3895</v>
      </c>
      <c r="L3172" t="s">
        <v>3896</v>
      </c>
      <c r="M3172" t="s">
        <v>3897</v>
      </c>
    </row>
    <row r="3173" spans="1:5" ht="12.75" collapsed="1">
      <c r="A3173" s="9" t="s">
        <v>3259</v>
      </c>
      <c r="D3173" s="9">
        <f>COUNTA(D3174:D3175)</f>
        <v>2</v>
      </c>
      <c r="E3173" s="13">
        <f>SUM(E3174:E3175)</f>
        <v>1269687</v>
      </c>
    </row>
    <row r="3174" spans="1:6" ht="12.75" hidden="1" outlineLevel="1">
      <c r="A3174" s="9"/>
      <c r="B3174" t="s">
        <v>3260</v>
      </c>
      <c r="C3174" t="s">
        <v>862</v>
      </c>
      <c r="D3174" t="s">
        <v>839</v>
      </c>
      <c r="E3174" s="2">
        <v>1222752</v>
      </c>
      <c r="F3174" t="s">
        <v>3260</v>
      </c>
    </row>
    <row r="3175" spans="1:5" ht="12.75" hidden="1" outlineLevel="1" collapsed="1">
      <c r="A3175" s="9"/>
      <c r="B3175" t="s">
        <v>3261</v>
      </c>
      <c r="C3175" t="s">
        <v>862</v>
      </c>
      <c r="D3175" t="s">
        <v>842</v>
      </c>
      <c r="E3175" s="2">
        <v>46935</v>
      </c>
    </row>
    <row r="3176" spans="1:5" ht="12.75" collapsed="1">
      <c r="A3176" s="9" t="s">
        <v>3185</v>
      </c>
      <c r="D3176" s="9">
        <f>COUNTA(D3177)</f>
        <v>1</v>
      </c>
      <c r="E3176" s="13">
        <f>SUM(E3177)</f>
        <v>1263024</v>
      </c>
    </row>
    <row r="3177" spans="1:6" ht="12.75" hidden="1" outlineLevel="1">
      <c r="A3177" s="9"/>
      <c r="B3177" t="s">
        <v>3186</v>
      </c>
      <c r="C3177" t="s">
        <v>836</v>
      </c>
      <c r="D3177" t="s">
        <v>839</v>
      </c>
      <c r="E3177" s="2">
        <v>1263024</v>
      </c>
      <c r="F3177" t="s">
        <v>3186</v>
      </c>
    </row>
    <row r="3178" spans="1:5" ht="12.75" collapsed="1">
      <c r="A3178" s="9" t="s">
        <v>3780</v>
      </c>
      <c r="D3178" s="9">
        <f>COUNTA(D3179:D3182)</f>
        <v>4</v>
      </c>
      <c r="E3178" s="10">
        <f>SUM(E3179:E3182)</f>
        <v>1249705</v>
      </c>
    </row>
    <row r="3179" spans="1:5" ht="12.75" hidden="1" outlineLevel="1">
      <c r="A3179" s="9"/>
      <c r="B3179" t="s">
        <v>3781</v>
      </c>
      <c r="C3179" t="s">
        <v>836</v>
      </c>
      <c r="D3179" t="s">
        <v>839</v>
      </c>
      <c r="E3179" s="2">
        <v>243695</v>
      </c>
    </row>
    <row r="3180" spans="1:6" ht="12.75" hidden="1" outlineLevel="1" collapsed="1">
      <c r="A3180" s="9"/>
      <c r="B3180" t="s">
        <v>3782</v>
      </c>
      <c r="C3180" t="s">
        <v>836</v>
      </c>
      <c r="D3180" t="s">
        <v>842</v>
      </c>
      <c r="E3180" s="2">
        <v>19710</v>
      </c>
      <c r="F3180" t="s">
        <v>3782</v>
      </c>
    </row>
    <row r="3181" spans="1:6" ht="12.75" hidden="1" outlineLevel="1" collapsed="1">
      <c r="A3181" s="9"/>
      <c r="B3181" t="s">
        <v>3783</v>
      </c>
      <c r="C3181" t="s">
        <v>862</v>
      </c>
      <c r="D3181" t="s">
        <v>941</v>
      </c>
      <c r="E3181" s="2">
        <v>270116</v>
      </c>
      <c r="F3181" t="s">
        <v>3783</v>
      </c>
    </row>
    <row r="3182" spans="1:6" ht="12.75" hidden="1" outlineLevel="1">
      <c r="A3182" s="9"/>
      <c r="B3182" t="s">
        <v>3782</v>
      </c>
      <c r="C3182" t="s">
        <v>862</v>
      </c>
      <c r="D3182" t="s">
        <v>842</v>
      </c>
      <c r="E3182" s="2">
        <v>716184</v>
      </c>
      <c r="F3182" t="s">
        <v>3782</v>
      </c>
    </row>
    <row r="3183" spans="1:5" ht="12.75" collapsed="1">
      <c r="A3183" s="9" t="s">
        <v>4654</v>
      </c>
      <c r="D3183" s="9">
        <f>COUNTA(D3184:D3186)</f>
        <v>3</v>
      </c>
      <c r="E3183" s="10">
        <f>SUM(E3184:E3186)</f>
        <v>1226365</v>
      </c>
    </row>
    <row r="3184" spans="1:5" ht="12.75" hidden="1" outlineLevel="1" collapsed="1">
      <c r="A3184" s="9"/>
      <c r="B3184" t="s">
        <v>4655</v>
      </c>
      <c r="C3184" t="s">
        <v>836</v>
      </c>
      <c r="D3184" t="s">
        <v>842</v>
      </c>
      <c r="E3184" s="2">
        <v>82800</v>
      </c>
    </row>
    <row r="3185" spans="1:6" ht="12.75" hidden="1" outlineLevel="1">
      <c r="A3185" s="9"/>
      <c r="B3185" t="s">
        <v>4656</v>
      </c>
      <c r="C3185" t="s">
        <v>862</v>
      </c>
      <c r="D3185" t="s">
        <v>839</v>
      </c>
      <c r="E3185" s="2">
        <v>734440</v>
      </c>
      <c r="F3185" t="s">
        <v>4656</v>
      </c>
    </row>
    <row r="3186" spans="1:5" ht="12.75" hidden="1" outlineLevel="1" collapsed="1">
      <c r="A3186" s="9"/>
      <c r="B3186" t="s">
        <v>4657</v>
      </c>
      <c r="C3186" t="s">
        <v>862</v>
      </c>
      <c r="D3186" t="s">
        <v>846</v>
      </c>
      <c r="E3186" s="2">
        <v>409125</v>
      </c>
    </row>
    <row r="3187" spans="1:5" ht="12.75" collapsed="1">
      <c r="A3187" s="9" t="s">
        <v>2557</v>
      </c>
      <c r="D3187" s="9">
        <f>COUNTA(D3188:D3190)</f>
        <v>3</v>
      </c>
      <c r="E3187" s="16">
        <f>SUM(E3188:E3190)</f>
        <v>1210036</v>
      </c>
    </row>
    <row r="3188" spans="1:6" ht="12.75" hidden="1" outlineLevel="1">
      <c r="A3188" s="9"/>
      <c r="B3188" t="s">
        <v>2558</v>
      </c>
      <c r="C3188" t="s">
        <v>836</v>
      </c>
      <c r="D3188" t="s">
        <v>842</v>
      </c>
      <c r="E3188" s="2">
        <v>475728</v>
      </c>
      <c r="F3188" t="s">
        <v>2559</v>
      </c>
    </row>
    <row r="3189" spans="1:5" ht="12.75" hidden="1" outlineLevel="1" collapsed="1">
      <c r="A3189" s="9"/>
      <c r="B3189" t="s">
        <v>2560</v>
      </c>
      <c r="C3189" t="s">
        <v>862</v>
      </c>
      <c r="D3189" t="s">
        <v>842</v>
      </c>
      <c r="E3189" s="2">
        <v>643168</v>
      </c>
    </row>
    <row r="3190" spans="1:5" ht="12.75" hidden="1" outlineLevel="1" collapsed="1">
      <c r="A3190" s="9"/>
      <c r="B3190" t="s">
        <v>2561</v>
      </c>
      <c r="C3190" t="s">
        <v>862</v>
      </c>
      <c r="D3190" t="s">
        <v>842</v>
      </c>
      <c r="E3190" s="2">
        <v>91140</v>
      </c>
    </row>
    <row r="3191" spans="1:5" ht="12.75" collapsed="1">
      <c r="A3191" s="9" t="s">
        <v>2536</v>
      </c>
      <c r="D3191" s="9">
        <f>COUNTA(D3192:D3198)</f>
        <v>7</v>
      </c>
      <c r="E3191" s="10">
        <f>SUM(E3192:E3198)</f>
        <v>1205955</v>
      </c>
    </row>
    <row r="3192" spans="1:6" ht="12.75" hidden="1" outlineLevel="1" collapsed="1">
      <c r="A3192" s="9"/>
      <c r="B3192" t="s">
        <v>2537</v>
      </c>
      <c r="C3192" t="s">
        <v>836</v>
      </c>
      <c r="D3192" t="s">
        <v>849</v>
      </c>
      <c r="E3192" s="2">
        <v>585861</v>
      </c>
      <c r="F3192" t="s">
        <v>2537</v>
      </c>
    </row>
    <row r="3193" spans="1:6" ht="12.75" hidden="1" outlineLevel="1">
      <c r="A3193" s="9"/>
      <c r="B3193" t="s">
        <v>2538</v>
      </c>
      <c r="C3193" t="s">
        <v>836</v>
      </c>
      <c r="D3193" t="s">
        <v>955</v>
      </c>
      <c r="E3193" s="2">
        <v>4838</v>
      </c>
      <c r="F3193" t="s">
        <v>2538</v>
      </c>
    </row>
    <row r="3194" spans="1:5" ht="12.75" hidden="1" outlineLevel="1" collapsed="1">
      <c r="A3194" s="9"/>
      <c r="B3194" t="s">
        <v>2539</v>
      </c>
      <c r="C3194" t="s">
        <v>862</v>
      </c>
      <c r="D3194" t="s">
        <v>842</v>
      </c>
      <c r="E3194" s="2">
        <v>41580</v>
      </c>
    </row>
    <row r="3195" spans="1:5" ht="12.75" hidden="1" outlineLevel="1">
      <c r="A3195" s="9"/>
      <c r="B3195" t="s">
        <v>2540</v>
      </c>
      <c r="C3195" t="s">
        <v>862</v>
      </c>
      <c r="D3195" t="s">
        <v>857</v>
      </c>
      <c r="E3195" s="2">
        <v>4884</v>
      </c>
    </row>
    <row r="3196" spans="1:5" ht="12.75" hidden="1" outlineLevel="1" collapsed="1">
      <c r="A3196" s="9"/>
      <c r="B3196" t="s">
        <v>2541</v>
      </c>
      <c r="C3196" t="s">
        <v>862</v>
      </c>
      <c r="D3196" t="s">
        <v>839</v>
      </c>
      <c r="E3196" s="2">
        <v>136500</v>
      </c>
    </row>
    <row r="3197" spans="1:6" ht="12.75" hidden="1" outlineLevel="1">
      <c r="A3197" s="9"/>
      <c r="B3197" t="s">
        <v>2537</v>
      </c>
      <c r="C3197" t="s">
        <v>862</v>
      </c>
      <c r="D3197" t="s">
        <v>1151</v>
      </c>
      <c r="E3197" s="2">
        <v>26487</v>
      </c>
      <c r="F3197" t="s">
        <v>2537</v>
      </c>
    </row>
    <row r="3198" spans="1:6" ht="12.75" hidden="1" outlineLevel="1">
      <c r="A3198" s="9"/>
      <c r="B3198" t="s">
        <v>2538</v>
      </c>
      <c r="C3198" t="s">
        <v>862</v>
      </c>
      <c r="D3198" t="s">
        <v>839</v>
      </c>
      <c r="E3198" s="2">
        <v>405805</v>
      </c>
      <c r="F3198" t="s">
        <v>2538</v>
      </c>
    </row>
    <row r="3199" spans="1:5" ht="12.75" collapsed="1">
      <c r="A3199" s="9" t="s">
        <v>4184</v>
      </c>
      <c r="D3199" s="9">
        <f>COUNTA(D3200:D3202)</f>
        <v>3</v>
      </c>
      <c r="E3199" s="10">
        <f>SUM(E3200:E3202)</f>
        <v>1196734</v>
      </c>
    </row>
    <row r="3200" spans="1:19" ht="12.75" hidden="1" outlineLevel="1">
      <c r="A3200" s="9"/>
      <c r="B3200" t="s">
        <v>4185</v>
      </c>
      <c r="C3200" t="s">
        <v>836</v>
      </c>
      <c r="D3200" t="s">
        <v>1017</v>
      </c>
      <c r="E3200" s="2">
        <v>1166394</v>
      </c>
      <c r="F3200" t="s">
        <v>4186</v>
      </c>
      <c r="G3200" t="s">
        <v>1842</v>
      </c>
      <c r="H3200" t="s">
        <v>4187</v>
      </c>
      <c r="I3200" t="s">
        <v>4188</v>
      </c>
      <c r="J3200" t="s">
        <v>4189</v>
      </c>
      <c r="K3200" t="s">
        <v>4190</v>
      </c>
      <c r="L3200" t="s">
        <v>4191</v>
      </c>
      <c r="M3200" t="s">
        <v>4192</v>
      </c>
      <c r="N3200" t="s">
        <v>4193</v>
      </c>
      <c r="O3200" t="s">
        <v>4194</v>
      </c>
      <c r="P3200" t="s">
        <v>4195</v>
      </c>
      <c r="Q3200" t="s">
        <v>4196</v>
      </c>
      <c r="R3200" t="s">
        <v>4197</v>
      </c>
      <c r="S3200" t="s">
        <v>4198</v>
      </c>
    </row>
    <row r="3201" spans="1:6" ht="12.75" hidden="1" outlineLevel="1" collapsed="1">
      <c r="A3201" s="9"/>
      <c r="B3201" t="s">
        <v>4199</v>
      </c>
      <c r="C3201" t="s">
        <v>836</v>
      </c>
      <c r="D3201" t="s">
        <v>842</v>
      </c>
      <c r="E3201" s="2">
        <v>646</v>
      </c>
      <c r="F3201" t="s">
        <v>4199</v>
      </c>
    </row>
    <row r="3202" spans="1:6" ht="12.75" hidden="1" outlineLevel="1">
      <c r="A3202" s="9"/>
      <c r="B3202" t="s">
        <v>4187</v>
      </c>
      <c r="C3202" t="s">
        <v>862</v>
      </c>
      <c r="D3202" t="s">
        <v>842</v>
      </c>
      <c r="E3202" s="2">
        <v>29694</v>
      </c>
      <c r="F3202" t="s">
        <v>4187</v>
      </c>
    </row>
    <row r="3203" spans="1:5" ht="12.75" collapsed="1">
      <c r="A3203" s="9" t="s">
        <v>4147</v>
      </c>
      <c r="D3203" s="9">
        <f>COUNTA(D3204:D3208)</f>
        <v>5</v>
      </c>
      <c r="E3203" s="10">
        <f>SUM(E3204:E3208)</f>
        <v>1189774</v>
      </c>
    </row>
    <row r="3204" spans="1:6" ht="12.75" hidden="1" outlineLevel="1">
      <c r="A3204" s="9"/>
      <c r="B3204" t="s">
        <v>4148</v>
      </c>
      <c r="C3204" t="s">
        <v>836</v>
      </c>
      <c r="D3204" t="s">
        <v>878</v>
      </c>
      <c r="E3204" s="2">
        <v>312750</v>
      </c>
      <c r="F3204" t="s">
        <v>4148</v>
      </c>
    </row>
    <row r="3205" spans="1:6" ht="12.75" hidden="1" outlineLevel="1" collapsed="1">
      <c r="A3205" s="9"/>
      <c r="B3205" t="s">
        <v>4149</v>
      </c>
      <c r="C3205" t="s">
        <v>836</v>
      </c>
      <c r="D3205" t="s">
        <v>842</v>
      </c>
      <c r="E3205" s="2">
        <v>1278</v>
      </c>
      <c r="F3205" t="s">
        <v>4149</v>
      </c>
    </row>
    <row r="3206" spans="1:6" ht="12.75" hidden="1" outlineLevel="1">
      <c r="A3206" s="9"/>
      <c r="B3206" t="s">
        <v>4150</v>
      </c>
      <c r="C3206" t="s">
        <v>862</v>
      </c>
      <c r="D3206" t="s">
        <v>842</v>
      </c>
      <c r="E3206" s="2">
        <v>432588</v>
      </c>
      <c r="F3206" t="s">
        <v>4150</v>
      </c>
    </row>
    <row r="3207" spans="1:6" ht="12.75" hidden="1" outlineLevel="1" collapsed="1">
      <c r="A3207" s="9"/>
      <c r="B3207" t="s">
        <v>4151</v>
      </c>
      <c r="C3207" t="s">
        <v>862</v>
      </c>
      <c r="D3207" t="s">
        <v>857</v>
      </c>
      <c r="E3207" s="2">
        <v>369172</v>
      </c>
      <c r="F3207" t="s">
        <v>4151</v>
      </c>
    </row>
    <row r="3208" spans="1:6" ht="12.75" hidden="1" outlineLevel="1">
      <c r="A3208" s="9"/>
      <c r="B3208" t="s">
        <v>4152</v>
      </c>
      <c r="C3208" t="s">
        <v>862</v>
      </c>
      <c r="D3208" t="s">
        <v>1017</v>
      </c>
      <c r="E3208" s="2">
        <v>73986</v>
      </c>
      <c r="F3208" t="s">
        <v>4152</v>
      </c>
    </row>
    <row r="3209" spans="1:5" ht="12.75" collapsed="1">
      <c r="A3209" s="9" t="s">
        <v>3752</v>
      </c>
      <c r="D3209" s="9">
        <f>COUNTA(D3210)</f>
        <v>1</v>
      </c>
      <c r="E3209" s="13">
        <f>SUM(E3210)</f>
        <v>1154160</v>
      </c>
    </row>
    <row r="3210" spans="1:6" ht="12.75" hidden="1" outlineLevel="1">
      <c r="A3210" s="9"/>
      <c r="B3210" t="s">
        <v>3753</v>
      </c>
      <c r="C3210" t="s">
        <v>836</v>
      </c>
      <c r="D3210" t="s">
        <v>1151</v>
      </c>
      <c r="E3210" s="2">
        <v>1154160</v>
      </c>
      <c r="F3210" t="s">
        <v>3753</v>
      </c>
    </row>
    <row r="3211" spans="1:5" ht="12.75" collapsed="1">
      <c r="A3211" s="9" t="s">
        <v>3762</v>
      </c>
      <c r="D3211" s="9">
        <f>COUNTA(D3212)</f>
        <v>1</v>
      </c>
      <c r="E3211" s="13">
        <f>SUM(E3212)</f>
        <v>1145700</v>
      </c>
    </row>
    <row r="3212" spans="1:6" ht="12.75" hidden="1" outlineLevel="1">
      <c r="A3212" s="9"/>
      <c r="B3212" t="s">
        <v>3763</v>
      </c>
      <c r="C3212" t="s">
        <v>836</v>
      </c>
      <c r="D3212" t="s">
        <v>854</v>
      </c>
      <c r="E3212" s="2">
        <v>1145700</v>
      </c>
      <c r="F3212" t="s">
        <v>3763</v>
      </c>
    </row>
    <row r="3213" spans="1:5" ht="12.75" collapsed="1">
      <c r="A3213" s="9" t="s">
        <v>297</v>
      </c>
      <c r="D3213" s="9">
        <f>COUNTA(D3214:D3215)</f>
        <v>2</v>
      </c>
      <c r="E3213" s="13">
        <f>SUM(E3214:E3215)</f>
        <v>1132634</v>
      </c>
    </row>
    <row r="3214" spans="1:6" ht="12.75" hidden="1" outlineLevel="1" collapsed="1">
      <c r="A3214" s="9"/>
      <c r="B3214" t="s">
        <v>298</v>
      </c>
      <c r="C3214" t="s">
        <v>836</v>
      </c>
      <c r="D3214" t="s">
        <v>985</v>
      </c>
      <c r="E3214" s="2">
        <v>5508</v>
      </c>
      <c r="F3214" t="s">
        <v>298</v>
      </c>
    </row>
    <row r="3215" spans="1:13" ht="12.75" hidden="1" outlineLevel="1">
      <c r="A3215" s="9"/>
      <c r="B3215" t="s">
        <v>299</v>
      </c>
      <c r="C3215" t="s">
        <v>836</v>
      </c>
      <c r="D3215" t="s">
        <v>1017</v>
      </c>
      <c r="E3215" s="2">
        <v>1127126</v>
      </c>
      <c r="F3215" t="s">
        <v>300</v>
      </c>
      <c r="G3215" t="s">
        <v>1843</v>
      </c>
      <c r="H3215" t="s">
        <v>301</v>
      </c>
      <c r="I3215" t="s">
        <v>302</v>
      </c>
      <c r="J3215" t="s">
        <v>303</v>
      </c>
      <c r="K3215" t="s">
        <v>304</v>
      </c>
      <c r="L3215" t="s">
        <v>305</v>
      </c>
      <c r="M3215" t="s">
        <v>306</v>
      </c>
    </row>
    <row r="3216" spans="1:5" ht="12.75" collapsed="1">
      <c r="A3216" s="9" t="s">
        <v>69</v>
      </c>
      <c r="D3216" s="9">
        <f>COUNTA(D3217:D3221)</f>
        <v>5</v>
      </c>
      <c r="E3216" s="10">
        <f>SUM(E3217:E3221)</f>
        <v>1130514</v>
      </c>
    </row>
    <row r="3217" spans="1:6" ht="12.75" hidden="1" outlineLevel="1" collapsed="1">
      <c r="A3217" s="9"/>
      <c r="B3217" t="s">
        <v>70</v>
      </c>
      <c r="C3217" t="s">
        <v>836</v>
      </c>
      <c r="D3217" t="s">
        <v>842</v>
      </c>
      <c r="E3217" s="2">
        <v>550630</v>
      </c>
      <c r="F3217" t="s">
        <v>71</v>
      </c>
    </row>
    <row r="3218" spans="1:6" ht="12.75" hidden="1" outlineLevel="1" collapsed="1">
      <c r="A3218" s="9"/>
      <c r="B3218" t="s">
        <v>72</v>
      </c>
      <c r="C3218" t="s">
        <v>836</v>
      </c>
      <c r="D3218" t="s">
        <v>842</v>
      </c>
      <c r="E3218" s="2">
        <v>250368</v>
      </c>
      <c r="F3218" t="s">
        <v>72</v>
      </c>
    </row>
    <row r="3219" spans="1:6" ht="12.75" hidden="1" outlineLevel="1">
      <c r="A3219" s="9"/>
      <c r="B3219" t="s">
        <v>73</v>
      </c>
      <c r="C3219" t="s">
        <v>836</v>
      </c>
      <c r="D3219" t="s">
        <v>842</v>
      </c>
      <c r="E3219" s="2">
        <v>188576</v>
      </c>
      <c r="F3219" t="s">
        <v>73</v>
      </c>
    </row>
    <row r="3220" spans="1:6" ht="12.75" hidden="1" outlineLevel="1" collapsed="1">
      <c r="A3220" s="9"/>
      <c r="B3220" t="s">
        <v>74</v>
      </c>
      <c r="C3220" t="s">
        <v>836</v>
      </c>
      <c r="D3220" t="s">
        <v>842</v>
      </c>
      <c r="E3220" s="2">
        <v>77430</v>
      </c>
      <c r="F3220" t="s">
        <v>74</v>
      </c>
    </row>
    <row r="3221" spans="1:6" ht="12.75" hidden="1" outlineLevel="1">
      <c r="A3221" s="9"/>
      <c r="B3221" t="s">
        <v>72</v>
      </c>
      <c r="C3221" t="s">
        <v>862</v>
      </c>
      <c r="D3221" t="s">
        <v>842</v>
      </c>
      <c r="E3221" s="2">
        <v>63510</v>
      </c>
      <c r="F3221" t="s">
        <v>72</v>
      </c>
    </row>
    <row r="3222" spans="1:5" ht="12.75" collapsed="1">
      <c r="A3222" s="9" t="s">
        <v>3615</v>
      </c>
      <c r="D3222" s="9">
        <f>COUNTA(D3223)</f>
        <v>1</v>
      </c>
      <c r="E3222" s="13">
        <f>SUM(E3223)</f>
        <v>1117470</v>
      </c>
    </row>
    <row r="3223" spans="1:6" ht="12.75" hidden="1" outlineLevel="1" collapsed="1">
      <c r="A3223" s="9"/>
      <c r="B3223" t="s">
        <v>3616</v>
      </c>
      <c r="C3223" t="s">
        <v>836</v>
      </c>
      <c r="D3223" t="s">
        <v>839</v>
      </c>
      <c r="E3223" s="2">
        <v>1117470</v>
      </c>
      <c r="F3223" t="s">
        <v>3616</v>
      </c>
    </row>
    <row r="3224" spans="1:5" ht="12.75" collapsed="1">
      <c r="A3224" s="9" t="s">
        <v>4129</v>
      </c>
      <c r="D3224" s="9">
        <f>COUNTA(D3225:D3226)</f>
        <v>2</v>
      </c>
      <c r="E3224" s="13">
        <f>SUM(E3225:E3226)</f>
        <v>1104406</v>
      </c>
    </row>
    <row r="3225" spans="1:6" ht="12.75" hidden="1" outlineLevel="1" collapsed="1">
      <c r="A3225" s="9"/>
      <c r="B3225" t="s">
        <v>4130</v>
      </c>
      <c r="C3225" t="s">
        <v>836</v>
      </c>
      <c r="D3225" t="s">
        <v>878</v>
      </c>
      <c r="E3225" s="2">
        <v>141343</v>
      </c>
      <c r="F3225" t="s">
        <v>4130</v>
      </c>
    </row>
    <row r="3226" spans="1:6" ht="12.75" hidden="1" outlineLevel="1">
      <c r="A3226" s="9"/>
      <c r="B3226" t="s">
        <v>4130</v>
      </c>
      <c r="C3226" t="s">
        <v>862</v>
      </c>
      <c r="D3226" t="s">
        <v>842</v>
      </c>
      <c r="E3226" s="2">
        <v>963063</v>
      </c>
      <c r="F3226" t="s">
        <v>4130</v>
      </c>
    </row>
    <row r="3227" spans="1:5" ht="12.75" collapsed="1">
      <c r="A3227" s="9" t="s">
        <v>167</v>
      </c>
      <c r="D3227" s="9">
        <f>COUNTA(D3228)</f>
        <v>1</v>
      </c>
      <c r="E3227" s="13">
        <f>SUM(E3228)</f>
        <v>1082808</v>
      </c>
    </row>
    <row r="3228" spans="1:8" ht="12.75" hidden="1" outlineLevel="1" collapsed="1">
      <c r="A3228" s="9"/>
      <c r="B3228" t="s">
        <v>168</v>
      </c>
      <c r="C3228" t="s">
        <v>862</v>
      </c>
      <c r="D3228" t="s">
        <v>1017</v>
      </c>
      <c r="E3228" s="2">
        <v>1082808</v>
      </c>
      <c r="F3228" t="s">
        <v>4679</v>
      </c>
      <c r="G3228" t="s">
        <v>1844</v>
      </c>
      <c r="H3228" t="s">
        <v>4681</v>
      </c>
    </row>
    <row r="3229" spans="1:5" ht="12.75" collapsed="1">
      <c r="A3229" s="9" t="s">
        <v>4123</v>
      </c>
      <c r="D3229" s="9">
        <f>COUNTA(D3230)</f>
        <v>1</v>
      </c>
      <c r="E3229" s="13">
        <f>SUM(E3230)</f>
        <v>1052352</v>
      </c>
    </row>
    <row r="3230" spans="1:6" ht="12.75" hidden="1" outlineLevel="1">
      <c r="A3230" s="9"/>
      <c r="B3230" t="s">
        <v>4124</v>
      </c>
      <c r="C3230" t="s">
        <v>862</v>
      </c>
      <c r="D3230" t="s">
        <v>839</v>
      </c>
      <c r="E3230" s="2">
        <v>1052352</v>
      </c>
      <c r="F3230" t="s">
        <v>4124</v>
      </c>
    </row>
    <row r="3231" spans="1:5" ht="12.75" collapsed="1">
      <c r="A3231" s="9" t="s">
        <v>620</v>
      </c>
      <c r="D3231" s="9">
        <f>COUNTA(D3232:D3241)</f>
        <v>10</v>
      </c>
      <c r="E3231" s="10">
        <f>SUM(E3232:E3241)</f>
        <v>1007053</v>
      </c>
    </row>
    <row r="3232" spans="1:6" ht="12.75" hidden="1" outlineLevel="1">
      <c r="A3232" s="9"/>
      <c r="B3232" t="s">
        <v>621</v>
      </c>
      <c r="C3232" t="s">
        <v>836</v>
      </c>
      <c r="D3232" t="s">
        <v>1039</v>
      </c>
      <c r="E3232" s="2">
        <v>2320</v>
      </c>
      <c r="F3232" t="s">
        <v>622</v>
      </c>
    </row>
    <row r="3233" spans="1:6" ht="12.75" hidden="1" outlineLevel="1">
      <c r="A3233" s="9"/>
      <c r="B3233" t="s">
        <v>623</v>
      </c>
      <c r="C3233" t="s">
        <v>836</v>
      </c>
      <c r="D3233" t="s">
        <v>857</v>
      </c>
      <c r="E3233" s="2">
        <v>591981</v>
      </c>
      <c r="F3233" t="s">
        <v>623</v>
      </c>
    </row>
    <row r="3234" spans="1:6" ht="12.75" hidden="1" outlineLevel="1">
      <c r="A3234" s="9"/>
      <c r="B3234" t="s">
        <v>624</v>
      </c>
      <c r="C3234" t="s">
        <v>836</v>
      </c>
      <c r="D3234" t="s">
        <v>956</v>
      </c>
      <c r="E3234" s="2">
        <v>12627</v>
      </c>
      <c r="F3234" t="s">
        <v>624</v>
      </c>
    </row>
    <row r="3235" spans="1:6" ht="12.75" hidden="1" outlineLevel="1">
      <c r="A3235" s="9"/>
      <c r="B3235" t="s">
        <v>625</v>
      </c>
      <c r="C3235" t="s">
        <v>836</v>
      </c>
      <c r="D3235" t="s">
        <v>1627</v>
      </c>
      <c r="E3235" s="2">
        <v>10335</v>
      </c>
      <c r="F3235" t="s">
        <v>625</v>
      </c>
    </row>
    <row r="3236" spans="1:6" ht="12.75" hidden="1" outlineLevel="1">
      <c r="A3236" s="9"/>
      <c r="B3236" t="s">
        <v>622</v>
      </c>
      <c r="C3236" t="s">
        <v>836</v>
      </c>
      <c r="D3236" t="s">
        <v>1257</v>
      </c>
      <c r="E3236" s="2">
        <v>4400</v>
      </c>
      <c r="F3236" t="s">
        <v>622</v>
      </c>
    </row>
    <row r="3237" spans="1:6" ht="12.75" hidden="1" outlineLevel="1">
      <c r="A3237" s="9"/>
      <c r="B3237" t="s">
        <v>626</v>
      </c>
      <c r="C3237" t="s">
        <v>836</v>
      </c>
      <c r="D3237" t="s">
        <v>916</v>
      </c>
      <c r="E3237" s="2">
        <v>54252</v>
      </c>
      <c r="F3237" t="s">
        <v>626</v>
      </c>
    </row>
    <row r="3238" spans="1:6" ht="12.75" hidden="1" outlineLevel="1">
      <c r="A3238" s="9"/>
      <c r="B3238" t="s">
        <v>621</v>
      </c>
      <c r="C3238" t="s">
        <v>862</v>
      </c>
      <c r="D3238" t="s">
        <v>1039</v>
      </c>
      <c r="E3238" s="2">
        <v>312</v>
      </c>
      <c r="F3238" t="s">
        <v>621</v>
      </c>
    </row>
    <row r="3239" spans="1:5" ht="12.75" hidden="1" outlineLevel="1">
      <c r="A3239" s="9"/>
      <c r="B3239" t="s">
        <v>623</v>
      </c>
      <c r="C3239" t="s">
        <v>862</v>
      </c>
      <c r="D3239" t="s">
        <v>857</v>
      </c>
      <c r="E3239" s="2">
        <v>143968</v>
      </c>
    </row>
    <row r="3240" spans="1:6" ht="12.75" hidden="1" outlineLevel="1">
      <c r="A3240" s="9"/>
      <c r="B3240" t="s">
        <v>627</v>
      </c>
      <c r="C3240" t="s">
        <v>862</v>
      </c>
      <c r="D3240" t="s">
        <v>842</v>
      </c>
      <c r="E3240" s="2">
        <v>178928</v>
      </c>
      <c r="F3240" t="s">
        <v>627</v>
      </c>
    </row>
    <row r="3241" spans="1:6" ht="12.75" hidden="1" outlineLevel="1">
      <c r="A3241" s="9"/>
      <c r="B3241" t="s">
        <v>622</v>
      </c>
      <c r="C3241" t="s">
        <v>862</v>
      </c>
      <c r="D3241" t="s">
        <v>1627</v>
      </c>
      <c r="E3241" s="2">
        <v>7930</v>
      </c>
      <c r="F3241" t="s">
        <v>622</v>
      </c>
    </row>
    <row r="3242" spans="1:5" ht="12.75" collapsed="1">
      <c r="A3242" s="9" t="s">
        <v>3482</v>
      </c>
      <c r="D3242" s="9">
        <f>COUNTA(D3243:D3244)</f>
        <v>2</v>
      </c>
      <c r="E3242" s="13">
        <f>SUM(E3243:E3244)</f>
        <v>997554</v>
      </c>
    </row>
    <row r="3243" spans="1:6" ht="12.75" hidden="1" outlineLevel="1">
      <c r="A3243" s="9"/>
      <c r="B3243" t="s">
        <v>3483</v>
      </c>
      <c r="C3243" t="s">
        <v>836</v>
      </c>
      <c r="D3243" t="s">
        <v>956</v>
      </c>
      <c r="E3243" s="2">
        <v>179214</v>
      </c>
      <c r="F3243" t="s">
        <v>3483</v>
      </c>
    </row>
    <row r="3244" spans="1:6" ht="12.75" hidden="1" outlineLevel="1" collapsed="1">
      <c r="A3244" s="9"/>
      <c r="B3244" t="s">
        <v>3483</v>
      </c>
      <c r="C3244" t="s">
        <v>862</v>
      </c>
      <c r="D3244" t="s">
        <v>842</v>
      </c>
      <c r="E3244" s="2">
        <v>818340</v>
      </c>
      <c r="F3244" t="s">
        <v>3483</v>
      </c>
    </row>
    <row r="3245" spans="1:5" ht="12.75" collapsed="1">
      <c r="A3245" s="9" t="s">
        <v>601</v>
      </c>
      <c r="D3245" s="9">
        <f>COUNTA(D3246:D3249)</f>
        <v>4</v>
      </c>
      <c r="E3245" s="10">
        <f>SUM(E3246:E3249)</f>
        <v>993355</v>
      </c>
    </row>
    <row r="3246" spans="1:5" ht="12.75" hidden="1" outlineLevel="1">
      <c r="A3246" s="9"/>
      <c r="B3246" t="s">
        <v>602</v>
      </c>
      <c r="C3246" t="s">
        <v>836</v>
      </c>
      <c r="D3246" t="s">
        <v>842</v>
      </c>
      <c r="E3246" s="2">
        <v>281135</v>
      </c>
    </row>
    <row r="3247" spans="1:6" ht="12.75" hidden="1" outlineLevel="1">
      <c r="A3247" s="9"/>
      <c r="B3247" t="s">
        <v>603</v>
      </c>
      <c r="C3247" t="s">
        <v>862</v>
      </c>
      <c r="D3247" t="s">
        <v>878</v>
      </c>
      <c r="E3247" s="2">
        <v>443072</v>
      </c>
      <c r="F3247" t="s">
        <v>603</v>
      </c>
    </row>
    <row r="3248" spans="1:6" ht="12.75" hidden="1" outlineLevel="1">
      <c r="A3248" s="9"/>
      <c r="B3248" t="s">
        <v>604</v>
      </c>
      <c r="C3248" t="s">
        <v>862</v>
      </c>
      <c r="D3248" t="s">
        <v>857</v>
      </c>
      <c r="E3248" s="2">
        <v>254280</v>
      </c>
      <c r="F3248" t="s">
        <v>604</v>
      </c>
    </row>
    <row r="3249" spans="1:5" ht="12.75" hidden="1" outlineLevel="1">
      <c r="A3249" s="9"/>
      <c r="B3249" t="s">
        <v>605</v>
      </c>
      <c r="C3249" t="s">
        <v>862</v>
      </c>
      <c r="D3249" t="s">
        <v>837</v>
      </c>
      <c r="E3249" s="2">
        <v>14868</v>
      </c>
    </row>
    <row r="3250" spans="1:5" ht="12.75" collapsed="1">
      <c r="A3250" s="9" t="s">
        <v>3556</v>
      </c>
      <c r="D3250" s="9">
        <f>COUNTA(D3251:D3252)</f>
        <v>2</v>
      </c>
      <c r="E3250" s="13">
        <f>SUM(E3251:E3252)</f>
        <v>963972</v>
      </c>
    </row>
    <row r="3251" spans="1:6" ht="12.75" hidden="1" outlineLevel="1" collapsed="1">
      <c r="A3251" s="9"/>
      <c r="B3251" t="s">
        <v>3557</v>
      </c>
      <c r="C3251" t="s">
        <v>836</v>
      </c>
      <c r="D3251" t="s">
        <v>956</v>
      </c>
      <c r="E3251" s="2">
        <v>11952</v>
      </c>
      <c r="F3251" t="s">
        <v>3557</v>
      </c>
    </row>
    <row r="3252" spans="1:6" ht="12.75" hidden="1" outlineLevel="1">
      <c r="A3252" s="9"/>
      <c r="B3252" t="s">
        <v>3558</v>
      </c>
      <c r="C3252" t="s">
        <v>862</v>
      </c>
      <c r="D3252" t="s">
        <v>839</v>
      </c>
      <c r="E3252" s="2">
        <v>952020</v>
      </c>
      <c r="F3252" t="s">
        <v>3558</v>
      </c>
    </row>
    <row r="3253" spans="1:5" ht="12.75" collapsed="1">
      <c r="A3253" s="9" t="s">
        <v>3784</v>
      </c>
      <c r="D3253" s="9">
        <f>COUNTA(D3254)</f>
        <v>1</v>
      </c>
      <c r="E3253" s="13">
        <f>SUM(E3254)</f>
        <v>962588</v>
      </c>
    </row>
    <row r="3254" spans="1:7" ht="12.75" hidden="1" outlineLevel="1" collapsed="1">
      <c r="A3254" s="9"/>
      <c r="B3254" t="s">
        <v>3785</v>
      </c>
      <c r="C3254" t="s">
        <v>836</v>
      </c>
      <c r="D3254" t="s">
        <v>1017</v>
      </c>
      <c r="E3254" s="2">
        <v>962588</v>
      </c>
      <c r="F3254" t="s">
        <v>3786</v>
      </c>
      <c r="G3254" t="s">
        <v>1845</v>
      </c>
    </row>
    <row r="3255" spans="1:5" ht="12.75" collapsed="1">
      <c r="A3255" s="9" t="s">
        <v>790</v>
      </c>
      <c r="D3255" s="9">
        <f>COUNTA(D3256:D3258)</f>
        <v>3</v>
      </c>
      <c r="E3255" s="10">
        <f>SUM(E3256:E3258)</f>
        <v>958691</v>
      </c>
    </row>
    <row r="3256" spans="1:6" ht="12.75" hidden="1" outlineLevel="1">
      <c r="A3256" s="9"/>
      <c r="B3256" t="s">
        <v>791</v>
      </c>
      <c r="C3256" t="s">
        <v>862</v>
      </c>
      <c r="D3256" t="s">
        <v>846</v>
      </c>
      <c r="E3256" s="2">
        <v>736345</v>
      </c>
      <c r="F3256" t="s">
        <v>791</v>
      </c>
    </row>
    <row r="3257" spans="1:5" ht="12.75" hidden="1" outlineLevel="1">
      <c r="A3257" s="9"/>
      <c r="B3257" t="s">
        <v>792</v>
      </c>
      <c r="C3257" t="s">
        <v>862</v>
      </c>
      <c r="D3257" t="s">
        <v>842</v>
      </c>
      <c r="E3257" s="2">
        <v>55596</v>
      </c>
    </row>
    <row r="3258" spans="1:5" ht="12.75" hidden="1" outlineLevel="1">
      <c r="A3258" s="9"/>
      <c r="B3258" t="s">
        <v>793</v>
      </c>
      <c r="C3258" t="s">
        <v>862</v>
      </c>
      <c r="D3258" t="s">
        <v>842</v>
      </c>
      <c r="E3258" s="2">
        <v>166750</v>
      </c>
    </row>
    <row r="3259" spans="1:5" ht="12.75" collapsed="1">
      <c r="A3259" s="9" t="s">
        <v>3562</v>
      </c>
      <c r="D3259" s="9">
        <f>COUNTA(D3260:D3264)</f>
        <v>5</v>
      </c>
      <c r="E3259" s="15">
        <f>SUM(E3260:E3264)</f>
        <v>950342</v>
      </c>
    </row>
    <row r="3260" spans="1:5" ht="12.75" hidden="1" outlineLevel="1" collapsed="1">
      <c r="A3260" s="9"/>
      <c r="B3260" t="s">
        <v>3563</v>
      </c>
      <c r="C3260" t="s">
        <v>836</v>
      </c>
      <c r="D3260" t="s">
        <v>956</v>
      </c>
      <c r="E3260" s="2">
        <v>1377</v>
      </c>
    </row>
    <row r="3261" spans="1:6" ht="12.75" hidden="1" outlineLevel="1" collapsed="1">
      <c r="A3261" s="9"/>
      <c r="B3261" t="s">
        <v>3564</v>
      </c>
      <c r="C3261" t="s">
        <v>836</v>
      </c>
      <c r="D3261" t="s">
        <v>839</v>
      </c>
      <c r="E3261" s="2">
        <v>717991</v>
      </c>
      <c r="F3261" t="s">
        <v>3564</v>
      </c>
    </row>
    <row r="3262" spans="1:5" ht="12.75" hidden="1" outlineLevel="1" collapsed="1">
      <c r="A3262" s="9"/>
      <c r="B3262" t="s">
        <v>3563</v>
      </c>
      <c r="C3262" t="s">
        <v>862</v>
      </c>
      <c r="D3262" t="s">
        <v>842</v>
      </c>
      <c r="E3262" s="2">
        <v>36162</v>
      </c>
    </row>
    <row r="3263" spans="1:5" ht="12.75" hidden="1" outlineLevel="1">
      <c r="A3263" s="9"/>
      <c r="B3263" t="s">
        <v>3564</v>
      </c>
      <c r="C3263" t="s">
        <v>862</v>
      </c>
      <c r="D3263" t="s">
        <v>846</v>
      </c>
      <c r="E3263" s="2">
        <v>65526</v>
      </c>
    </row>
    <row r="3264" spans="1:5" ht="12.75" hidden="1" outlineLevel="1" collapsed="1">
      <c r="A3264" s="9"/>
      <c r="B3264" t="s">
        <v>3565</v>
      </c>
      <c r="C3264" t="s">
        <v>862</v>
      </c>
      <c r="D3264" t="s">
        <v>881</v>
      </c>
      <c r="E3264" s="2">
        <v>129286</v>
      </c>
    </row>
    <row r="3265" spans="1:5" ht="12.75" collapsed="1">
      <c r="A3265" s="9" t="s">
        <v>498</v>
      </c>
      <c r="D3265" s="9">
        <f>COUNTA(D3266:D3268)</f>
        <v>3</v>
      </c>
      <c r="E3265" s="10">
        <f>SUM(E3266:E3268)</f>
        <v>930394</v>
      </c>
    </row>
    <row r="3266" spans="1:6" ht="12.75" hidden="1" outlineLevel="1">
      <c r="A3266" s="9"/>
      <c r="B3266" t="s">
        <v>499</v>
      </c>
      <c r="C3266" t="s">
        <v>836</v>
      </c>
      <c r="D3266" t="s">
        <v>842</v>
      </c>
      <c r="E3266" s="2">
        <v>7975</v>
      </c>
      <c r="F3266" t="s">
        <v>499</v>
      </c>
    </row>
    <row r="3267" spans="1:6" ht="12.75" hidden="1" outlineLevel="1">
      <c r="A3267" s="9"/>
      <c r="B3267" t="s">
        <v>500</v>
      </c>
      <c r="C3267" t="s">
        <v>862</v>
      </c>
      <c r="D3267" t="s">
        <v>878</v>
      </c>
      <c r="E3267" s="2">
        <v>90944</v>
      </c>
      <c r="F3267" t="s">
        <v>501</v>
      </c>
    </row>
    <row r="3268" spans="1:6" ht="12.75" hidden="1" outlineLevel="1">
      <c r="A3268" s="9"/>
      <c r="B3268" t="s">
        <v>502</v>
      </c>
      <c r="C3268" t="s">
        <v>862</v>
      </c>
      <c r="D3268" t="s">
        <v>886</v>
      </c>
      <c r="E3268" s="2">
        <v>831475</v>
      </c>
      <c r="F3268" t="s">
        <v>502</v>
      </c>
    </row>
    <row r="3269" spans="1:5" ht="12.75" collapsed="1">
      <c r="A3269" s="9" t="s">
        <v>3673</v>
      </c>
      <c r="D3269" s="9">
        <f>COUNTA(D3270:D3271)</f>
        <v>2</v>
      </c>
      <c r="E3269" s="13">
        <f>SUM(E3270:E3271)</f>
        <v>922318</v>
      </c>
    </row>
    <row r="3270" spans="1:7" ht="12.75" hidden="1" outlineLevel="1" collapsed="1">
      <c r="A3270" s="9"/>
      <c r="B3270" t="s">
        <v>3674</v>
      </c>
      <c r="C3270" t="s">
        <v>836</v>
      </c>
      <c r="D3270" t="s">
        <v>1017</v>
      </c>
      <c r="E3270" s="2">
        <v>279000</v>
      </c>
      <c r="F3270" t="s">
        <v>3674</v>
      </c>
      <c r="G3270" t="s">
        <v>1846</v>
      </c>
    </row>
    <row r="3271" spans="1:6" ht="12.75" hidden="1" outlineLevel="1">
      <c r="A3271" s="9"/>
      <c r="B3271" t="s">
        <v>3675</v>
      </c>
      <c r="C3271" t="s">
        <v>836</v>
      </c>
      <c r="D3271" t="s">
        <v>1141</v>
      </c>
      <c r="E3271" s="2">
        <v>643318</v>
      </c>
      <c r="F3271" t="s">
        <v>3675</v>
      </c>
    </row>
    <row r="3272" spans="1:5" ht="12.75" collapsed="1">
      <c r="A3272" s="9" t="s">
        <v>3693</v>
      </c>
      <c r="D3272" s="9">
        <f>COUNTA(D3273:D3276)</f>
        <v>4</v>
      </c>
      <c r="E3272" s="10">
        <f>SUM(E3273:E3276)</f>
        <v>910628</v>
      </c>
    </row>
    <row r="3273" spans="1:6" ht="12.75" hidden="1" outlineLevel="1">
      <c r="A3273" s="9"/>
      <c r="B3273" t="s">
        <v>3694</v>
      </c>
      <c r="C3273" t="s">
        <v>836</v>
      </c>
      <c r="D3273" t="s">
        <v>846</v>
      </c>
      <c r="E3273" s="2">
        <v>546934</v>
      </c>
      <c r="F3273" t="s">
        <v>3694</v>
      </c>
    </row>
    <row r="3274" spans="1:6" ht="12.75" hidden="1" outlineLevel="1" collapsed="1">
      <c r="A3274" s="9"/>
      <c r="B3274" t="s">
        <v>3695</v>
      </c>
      <c r="C3274" t="s">
        <v>836</v>
      </c>
      <c r="D3274" t="s">
        <v>857</v>
      </c>
      <c r="E3274" s="2">
        <v>248784</v>
      </c>
      <c r="F3274" t="s">
        <v>3695</v>
      </c>
    </row>
    <row r="3275" spans="1:5" ht="12.75" hidden="1" outlineLevel="1">
      <c r="A3275" s="9"/>
      <c r="B3275" t="s">
        <v>3696</v>
      </c>
      <c r="C3275" t="s">
        <v>836</v>
      </c>
      <c r="D3275" t="s">
        <v>842</v>
      </c>
      <c r="E3275" s="2">
        <v>64476</v>
      </c>
    </row>
    <row r="3276" spans="1:6" ht="12.75" hidden="1" outlineLevel="1" collapsed="1">
      <c r="A3276" s="9"/>
      <c r="B3276" t="s">
        <v>3695</v>
      </c>
      <c r="C3276" t="s">
        <v>862</v>
      </c>
      <c r="D3276" t="s">
        <v>857</v>
      </c>
      <c r="E3276" s="2">
        <v>50434</v>
      </c>
      <c r="F3276" t="s">
        <v>3695</v>
      </c>
    </row>
    <row r="3277" spans="1:5" ht="12.75" collapsed="1">
      <c r="A3277" s="9" t="s">
        <v>3061</v>
      </c>
      <c r="D3277" s="9">
        <f>COUNTA(D3278)</f>
        <v>1</v>
      </c>
      <c r="E3277" s="13">
        <f>SUM(E3278)</f>
        <v>900496</v>
      </c>
    </row>
    <row r="3278" spans="1:6" ht="12.75" hidden="1" outlineLevel="1">
      <c r="A3278" s="9"/>
      <c r="B3278" t="s">
        <v>3062</v>
      </c>
      <c r="C3278" t="s">
        <v>836</v>
      </c>
      <c r="D3278" t="s">
        <v>842</v>
      </c>
      <c r="E3278" s="2">
        <v>900496</v>
      </c>
      <c r="F3278" t="s">
        <v>3062</v>
      </c>
    </row>
    <row r="3279" spans="1:5" ht="12.75" collapsed="1">
      <c r="A3279" s="9" t="s">
        <v>592</v>
      </c>
      <c r="D3279" s="9">
        <f>COUNTA(D3280:D3289)</f>
        <v>10</v>
      </c>
      <c r="E3279" s="10">
        <f>SUM(E3280:E3289)</f>
        <v>879991</v>
      </c>
    </row>
    <row r="3280" spans="1:5" ht="12.75" hidden="1" outlineLevel="1">
      <c r="A3280" s="9"/>
      <c r="B3280" t="s">
        <v>593</v>
      </c>
      <c r="C3280" t="s">
        <v>836</v>
      </c>
      <c r="D3280" t="s">
        <v>842</v>
      </c>
      <c r="E3280" s="2">
        <v>99008</v>
      </c>
    </row>
    <row r="3281" spans="1:6" ht="12.75" hidden="1" outlineLevel="1">
      <c r="A3281" s="9"/>
      <c r="B3281" t="s">
        <v>594</v>
      </c>
      <c r="C3281" t="s">
        <v>836</v>
      </c>
      <c r="D3281" t="s">
        <v>842</v>
      </c>
      <c r="E3281" s="2">
        <v>103282</v>
      </c>
      <c r="F3281" t="s">
        <v>594</v>
      </c>
    </row>
    <row r="3282" spans="1:5" ht="12.75" hidden="1" outlineLevel="1">
      <c r="A3282" s="9"/>
      <c r="B3282" t="s">
        <v>595</v>
      </c>
      <c r="C3282" t="s">
        <v>836</v>
      </c>
      <c r="D3282" t="s">
        <v>842</v>
      </c>
      <c r="E3282" s="2">
        <v>21931</v>
      </c>
    </row>
    <row r="3283" spans="1:6" ht="12.75" hidden="1" outlineLevel="1">
      <c r="A3283" s="9"/>
      <c r="B3283" t="s">
        <v>596</v>
      </c>
      <c r="C3283" t="s">
        <v>836</v>
      </c>
      <c r="D3283" t="s">
        <v>957</v>
      </c>
      <c r="E3283" s="2">
        <v>36652</v>
      </c>
      <c r="F3283" t="s">
        <v>596</v>
      </c>
    </row>
    <row r="3284" spans="1:6" ht="12.75" hidden="1" outlineLevel="1">
      <c r="A3284" s="9"/>
      <c r="B3284" t="s">
        <v>597</v>
      </c>
      <c r="C3284" t="s">
        <v>836</v>
      </c>
      <c r="D3284" t="s">
        <v>956</v>
      </c>
      <c r="E3284" s="2">
        <v>164472</v>
      </c>
      <c r="F3284" t="s">
        <v>597</v>
      </c>
    </row>
    <row r="3285" spans="1:5" ht="12.75" hidden="1" outlineLevel="1">
      <c r="A3285" s="9"/>
      <c r="B3285" t="s">
        <v>593</v>
      </c>
      <c r="C3285" t="s">
        <v>862</v>
      </c>
      <c r="D3285" t="s">
        <v>857</v>
      </c>
      <c r="E3285" s="2">
        <v>208</v>
      </c>
    </row>
    <row r="3286" spans="1:5" ht="12.75" hidden="1" outlineLevel="1">
      <c r="A3286" s="9"/>
      <c r="B3286" t="s">
        <v>598</v>
      </c>
      <c r="C3286" t="s">
        <v>862</v>
      </c>
      <c r="D3286" t="s">
        <v>857</v>
      </c>
      <c r="E3286" s="2">
        <v>9928</v>
      </c>
    </row>
    <row r="3287" spans="1:5" ht="12.75" hidden="1" outlineLevel="1">
      <c r="A3287" s="9"/>
      <c r="B3287" t="s">
        <v>599</v>
      </c>
      <c r="C3287" t="s">
        <v>862</v>
      </c>
      <c r="D3287" t="s">
        <v>842</v>
      </c>
      <c r="E3287" s="2">
        <v>59040</v>
      </c>
    </row>
    <row r="3288" spans="1:5" ht="12.75" hidden="1" outlineLevel="1">
      <c r="A3288" s="9"/>
      <c r="B3288" t="s">
        <v>600</v>
      </c>
      <c r="C3288" t="s">
        <v>862</v>
      </c>
      <c r="D3288" t="s">
        <v>842</v>
      </c>
      <c r="E3288" s="2">
        <v>214398</v>
      </c>
    </row>
    <row r="3289" spans="1:6" ht="12.75" hidden="1" outlineLevel="1">
      <c r="A3289" s="9"/>
      <c r="B3289" t="s">
        <v>597</v>
      </c>
      <c r="C3289" t="s">
        <v>862</v>
      </c>
      <c r="D3289" t="s">
        <v>878</v>
      </c>
      <c r="E3289" s="2">
        <v>171072</v>
      </c>
      <c r="F3289" t="s">
        <v>597</v>
      </c>
    </row>
    <row r="3290" spans="1:5" ht="12.75" collapsed="1">
      <c r="A3290" s="9" t="s">
        <v>3602</v>
      </c>
      <c r="D3290" s="9">
        <f>COUNTA(D3291:D3292)</f>
        <v>2</v>
      </c>
      <c r="E3290" s="13">
        <f>SUM(E3291:E3292)</f>
        <v>878841</v>
      </c>
    </row>
    <row r="3291" spans="1:6" ht="12.75" hidden="1" outlineLevel="1">
      <c r="A3291" s="9"/>
      <c r="B3291" t="s">
        <v>3603</v>
      </c>
      <c r="C3291" t="s">
        <v>836</v>
      </c>
      <c r="D3291" t="s">
        <v>1968</v>
      </c>
      <c r="E3291" s="2">
        <v>4128</v>
      </c>
      <c r="F3291" t="s">
        <v>3603</v>
      </c>
    </row>
    <row r="3292" spans="1:6" ht="12.75" hidden="1" outlineLevel="1" collapsed="1">
      <c r="A3292" s="9"/>
      <c r="B3292" t="s">
        <v>3604</v>
      </c>
      <c r="C3292" t="s">
        <v>862</v>
      </c>
      <c r="D3292" t="s">
        <v>842</v>
      </c>
      <c r="E3292" s="2">
        <v>874713</v>
      </c>
      <c r="F3292" t="s">
        <v>3604</v>
      </c>
    </row>
    <row r="3293" spans="1:5" ht="12.75" collapsed="1">
      <c r="A3293" s="9" t="s">
        <v>45</v>
      </c>
      <c r="D3293" s="9">
        <f>COUNTA(D3294:D3297)</f>
        <v>4</v>
      </c>
      <c r="E3293" s="10">
        <f>SUM(E3294:E3297)</f>
        <v>846877</v>
      </c>
    </row>
    <row r="3294" spans="1:6" ht="12.75" hidden="1" outlineLevel="1" collapsed="1">
      <c r="A3294" s="9"/>
      <c r="B3294" t="s">
        <v>46</v>
      </c>
      <c r="C3294" t="s">
        <v>836</v>
      </c>
      <c r="D3294" t="s">
        <v>842</v>
      </c>
      <c r="E3294" s="2">
        <v>30883</v>
      </c>
      <c r="F3294" t="s">
        <v>46</v>
      </c>
    </row>
    <row r="3295" spans="1:5" ht="12.75" hidden="1" outlineLevel="1" collapsed="1">
      <c r="A3295" s="9"/>
      <c r="B3295" t="s">
        <v>47</v>
      </c>
      <c r="C3295" t="s">
        <v>836</v>
      </c>
      <c r="D3295" t="s">
        <v>842</v>
      </c>
      <c r="E3295" s="2">
        <v>592264</v>
      </c>
    </row>
    <row r="3296" spans="1:6" ht="12.75" hidden="1" outlineLevel="1">
      <c r="A3296" s="9"/>
      <c r="B3296" t="s">
        <v>46</v>
      </c>
      <c r="C3296" t="s">
        <v>862</v>
      </c>
      <c r="D3296" t="s">
        <v>842</v>
      </c>
      <c r="E3296" s="2">
        <v>25714</v>
      </c>
      <c r="F3296" t="s">
        <v>46</v>
      </c>
    </row>
    <row r="3297" spans="1:5" ht="12.75" hidden="1" outlineLevel="1" collapsed="1">
      <c r="A3297" s="9"/>
      <c r="B3297" t="s">
        <v>47</v>
      </c>
      <c r="C3297" t="s">
        <v>862</v>
      </c>
      <c r="D3297" t="s">
        <v>857</v>
      </c>
      <c r="E3297" s="2">
        <v>198016</v>
      </c>
    </row>
    <row r="3298" spans="1:5" ht="12.75" collapsed="1">
      <c r="A3298" s="9" t="s">
        <v>4254</v>
      </c>
      <c r="D3298" s="9">
        <f>COUNTA(D3299:D3303)</f>
        <v>5</v>
      </c>
      <c r="E3298" s="10">
        <f>SUM(E3299:E3303)</f>
        <v>842839</v>
      </c>
    </row>
    <row r="3299" spans="1:6" ht="12.75" hidden="1" outlineLevel="1">
      <c r="A3299" s="9"/>
      <c r="B3299" t="s">
        <v>4255</v>
      </c>
      <c r="C3299" t="s">
        <v>836</v>
      </c>
      <c r="D3299" t="s">
        <v>842</v>
      </c>
      <c r="E3299" s="2">
        <v>43225</v>
      </c>
      <c r="F3299" t="s">
        <v>4255</v>
      </c>
    </row>
    <row r="3300" spans="1:6" ht="12.75" hidden="1" outlineLevel="1">
      <c r="A3300" s="9"/>
      <c r="B3300" t="s">
        <v>4256</v>
      </c>
      <c r="C3300" t="s">
        <v>836</v>
      </c>
      <c r="D3300" t="s">
        <v>842</v>
      </c>
      <c r="E3300" s="2">
        <v>152620</v>
      </c>
      <c r="F3300" t="s">
        <v>4256</v>
      </c>
    </row>
    <row r="3301" spans="1:6" ht="12.75" hidden="1" outlineLevel="1">
      <c r="A3301" s="9"/>
      <c r="B3301" t="s">
        <v>4257</v>
      </c>
      <c r="C3301" t="s">
        <v>862</v>
      </c>
      <c r="D3301" t="s">
        <v>1968</v>
      </c>
      <c r="E3301" s="2">
        <v>38520</v>
      </c>
      <c r="F3301" t="s">
        <v>4257</v>
      </c>
    </row>
    <row r="3302" spans="1:6" ht="12.75" hidden="1" outlineLevel="1">
      <c r="A3302" s="9"/>
      <c r="B3302" t="s">
        <v>4255</v>
      </c>
      <c r="C3302" t="s">
        <v>862</v>
      </c>
      <c r="D3302" t="s">
        <v>842</v>
      </c>
      <c r="E3302" s="2">
        <v>456453</v>
      </c>
      <c r="F3302" t="s">
        <v>4255</v>
      </c>
    </row>
    <row r="3303" spans="1:5" ht="12.75" hidden="1" outlineLevel="1">
      <c r="A3303" s="9"/>
      <c r="B3303" t="s">
        <v>4258</v>
      </c>
      <c r="C3303" t="s">
        <v>862</v>
      </c>
      <c r="D3303" t="s">
        <v>957</v>
      </c>
      <c r="E3303" s="2">
        <v>152021</v>
      </c>
    </row>
    <row r="3304" spans="1:5" ht="12.75" collapsed="1">
      <c r="A3304" s="9" t="s">
        <v>3530</v>
      </c>
      <c r="D3304" s="9">
        <f>COUNTA(D3305)</f>
        <v>1</v>
      </c>
      <c r="E3304" s="13">
        <f>SUM(E3305)</f>
        <v>816945</v>
      </c>
    </row>
    <row r="3305" spans="1:6" ht="12.75" hidden="1" outlineLevel="1">
      <c r="A3305" s="9"/>
      <c r="B3305" t="s">
        <v>3531</v>
      </c>
      <c r="C3305" t="s">
        <v>862</v>
      </c>
      <c r="D3305" t="s">
        <v>956</v>
      </c>
      <c r="E3305" s="2">
        <v>816945</v>
      </c>
      <c r="F3305" t="s">
        <v>3532</v>
      </c>
    </row>
    <row r="3306" spans="1:5" ht="12.75" collapsed="1">
      <c r="A3306" s="9" t="s">
        <v>259</v>
      </c>
      <c r="D3306" s="9">
        <f>COUNTA(D3307:D3309)</f>
        <v>3</v>
      </c>
      <c r="E3306" s="10">
        <f>SUM(E3307:E3309)</f>
        <v>789532</v>
      </c>
    </row>
    <row r="3307" spans="1:5" ht="12.75" hidden="1" outlineLevel="1">
      <c r="A3307" s="9"/>
      <c r="B3307" t="s">
        <v>260</v>
      </c>
      <c r="C3307" t="s">
        <v>836</v>
      </c>
      <c r="D3307" t="s">
        <v>842</v>
      </c>
      <c r="E3307" s="2">
        <v>26448</v>
      </c>
    </row>
    <row r="3308" spans="1:6" ht="12.75" hidden="1" outlineLevel="1">
      <c r="A3308" s="9"/>
      <c r="B3308" t="s">
        <v>261</v>
      </c>
      <c r="C3308" t="s">
        <v>836</v>
      </c>
      <c r="D3308" t="s">
        <v>857</v>
      </c>
      <c r="E3308" s="2">
        <v>71242</v>
      </c>
      <c r="F3308" t="s">
        <v>261</v>
      </c>
    </row>
    <row r="3309" spans="1:6" ht="12.75" hidden="1" outlineLevel="1">
      <c r="A3309" s="9"/>
      <c r="B3309" t="s">
        <v>261</v>
      </c>
      <c r="C3309" t="s">
        <v>862</v>
      </c>
      <c r="D3309" t="s">
        <v>842</v>
      </c>
      <c r="E3309" s="2">
        <v>691842</v>
      </c>
      <c r="F3309" t="s">
        <v>261</v>
      </c>
    </row>
    <row r="3310" spans="1:5" ht="12.75" collapsed="1">
      <c r="A3310" s="9" t="s">
        <v>288</v>
      </c>
      <c r="D3310" s="9">
        <f>COUNTA(D3311)</f>
        <v>1</v>
      </c>
      <c r="E3310" s="13">
        <f>SUM(E3311)</f>
        <v>762025</v>
      </c>
    </row>
    <row r="3311" spans="1:6" ht="12.75" hidden="1" outlineLevel="1">
      <c r="A3311" s="9"/>
      <c r="B3311" t="s">
        <v>289</v>
      </c>
      <c r="C3311" t="s">
        <v>862</v>
      </c>
      <c r="D3311" t="s">
        <v>886</v>
      </c>
      <c r="E3311" s="2">
        <v>762025</v>
      </c>
      <c r="F3311" t="s">
        <v>290</v>
      </c>
    </row>
    <row r="3312" spans="1:5" ht="12.75" collapsed="1">
      <c r="A3312" s="9" t="s">
        <v>29</v>
      </c>
      <c r="D3312" s="9">
        <f>COUNTA(D3313)</f>
        <v>1</v>
      </c>
      <c r="E3312" s="13">
        <f>SUM(E3313)</f>
        <v>757272</v>
      </c>
    </row>
    <row r="3313" spans="1:12" ht="12.75" hidden="1" outlineLevel="1">
      <c r="A3313" s="9"/>
      <c r="B3313" t="s">
        <v>30</v>
      </c>
      <c r="C3313" t="s">
        <v>836</v>
      </c>
      <c r="D3313" t="s">
        <v>1017</v>
      </c>
      <c r="E3313" s="2">
        <v>757272</v>
      </c>
      <c r="F3313" t="s">
        <v>31</v>
      </c>
      <c r="G3313" t="s">
        <v>1847</v>
      </c>
      <c r="H3313" t="s">
        <v>32</v>
      </c>
      <c r="I3313" t="s">
        <v>33</v>
      </c>
      <c r="J3313" t="s">
        <v>34</v>
      </c>
      <c r="K3313" t="s">
        <v>35</v>
      </c>
      <c r="L3313" t="s">
        <v>36</v>
      </c>
    </row>
    <row r="3314" spans="1:5" ht="12.75" collapsed="1">
      <c r="A3314" s="9" t="s">
        <v>3545</v>
      </c>
      <c r="D3314" s="9">
        <f>COUNTA(D3315:D3318)</f>
        <v>4</v>
      </c>
      <c r="E3314" s="10">
        <f>SUM(E3315:E3318)</f>
        <v>750741</v>
      </c>
    </row>
    <row r="3315" spans="1:6" ht="12.75" hidden="1" outlineLevel="1">
      <c r="A3315" s="9"/>
      <c r="B3315" t="s">
        <v>3546</v>
      </c>
      <c r="C3315" t="s">
        <v>836</v>
      </c>
      <c r="D3315" t="s">
        <v>916</v>
      </c>
      <c r="E3315" s="2">
        <v>119757</v>
      </c>
      <c r="F3315" t="s">
        <v>3547</v>
      </c>
    </row>
    <row r="3316" spans="1:6" ht="12.75" hidden="1" outlineLevel="1">
      <c r="A3316" s="9"/>
      <c r="B3316" t="s">
        <v>3547</v>
      </c>
      <c r="C3316" t="s">
        <v>862</v>
      </c>
      <c r="D3316" t="s">
        <v>916</v>
      </c>
      <c r="E3316" s="2">
        <v>98420</v>
      </c>
      <c r="F3316" t="s">
        <v>3547</v>
      </c>
    </row>
    <row r="3317" spans="1:6" ht="12.75" hidden="1" outlineLevel="1">
      <c r="A3317" s="9"/>
      <c r="B3317" t="s">
        <v>3548</v>
      </c>
      <c r="C3317" t="s">
        <v>862</v>
      </c>
      <c r="D3317" t="s">
        <v>842</v>
      </c>
      <c r="E3317" s="2">
        <v>273604</v>
      </c>
      <c r="F3317" t="s">
        <v>3548</v>
      </c>
    </row>
    <row r="3318" spans="1:6" ht="12.75" hidden="1" outlineLevel="1">
      <c r="A3318" s="9"/>
      <c r="B3318" t="s">
        <v>3546</v>
      </c>
      <c r="C3318" t="s">
        <v>862</v>
      </c>
      <c r="D3318" t="s">
        <v>857</v>
      </c>
      <c r="E3318" s="2">
        <v>258960</v>
      </c>
      <c r="F3318" t="s">
        <v>3547</v>
      </c>
    </row>
    <row r="3319" spans="1:5" ht="12.75" collapsed="1">
      <c r="A3319" s="9" t="s">
        <v>3303</v>
      </c>
      <c r="D3319" s="9">
        <f>COUNTA(D3320:D3321)</f>
        <v>2</v>
      </c>
      <c r="E3319" s="13">
        <f>SUM(E3320:E3321)</f>
        <v>749792</v>
      </c>
    </row>
    <row r="3320" spans="1:6" ht="12.75" hidden="1" outlineLevel="1">
      <c r="A3320" s="9"/>
      <c r="B3320" t="s">
        <v>3304</v>
      </c>
      <c r="C3320" t="s">
        <v>836</v>
      </c>
      <c r="D3320" t="s">
        <v>846</v>
      </c>
      <c r="E3320" s="2">
        <v>486744</v>
      </c>
      <c r="F3320" t="s">
        <v>3304</v>
      </c>
    </row>
    <row r="3321" spans="1:5" ht="12.75" hidden="1" outlineLevel="1">
      <c r="A3321" s="9"/>
      <c r="B3321" t="s">
        <v>3305</v>
      </c>
      <c r="C3321" t="s">
        <v>836</v>
      </c>
      <c r="D3321" t="s">
        <v>839</v>
      </c>
      <c r="E3321" s="2">
        <v>263048</v>
      </c>
    </row>
    <row r="3322" spans="1:5" ht="12.75" collapsed="1">
      <c r="A3322" s="9" t="s">
        <v>4358</v>
      </c>
      <c r="D3322" s="9">
        <f>COUNTA(D3323)</f>
        <v>1</v>
      </c>
      <c r="E3322" s="13">
        <f>SUM(E3323)</f>
        <v>700494</v>
      </c>
    </row>
    <row r="3323" spans="1:6" ht="12.75" hidden="1" outlineLevel="1">
      <c r="A3323" s="9"/>
      <c r="B3323" t="s">
        <v>4359</v>
      </c>
      <c r="C3323" t="s">
        <v>862</v>
      </c>
      <c r="D3323" t="s">
        <v>886</v>
      </c>
      <c r="E3323" s="2">
        <v>700494</v>
      </c>
      <c r="F3323" t="s">
        <v>4359</v>
      </c>
    </row>
    <row r="3324" spans="1:5" ht="12.75" collapsed="1">
      <c r="A3324" s="9" t="s">
        <v>4221</v>
      </c>
      <c r="D3324" s="9">
        <f>COUNTA(D3325:D3327)</f>
        <v>3</v>
      </c>
      <c r="E3324" s="10">
        <f>SUM(E3325:E3327)</f>
        <v>699425</v>
      </c>
    </row>
    <row r="3325" spans="1:6" ht="12.75" hidden="1" outlineLevel="1">
      <c r="A3325" s="9"/>
      <c r="B3325" t="s">
        <v>4222</v>
      </c>
      <c r="C3325" t="s">
        <v>836</v>
      </c>
      <c r="D3325" t="s">
        <v>842</v>
      </c>
      <c r="E3325" s="2">
        <v>22620</v>
      </c>
      <c r="F3325" t="s">
        <v>4222</v>
      </c>
    </row>
    <row r="3326" spans="1:6" ht="12.75" hidden="1" outlineLevel="1">
      <c r="A3326" s="9"/>
      <c r="B3326" t="s">
        <v>4223</v>
      </c>
      <c r="C3326" t="s">
        <v>836</v>
      </c>
      <c r="D3326" t="s">
        <v>842</v>
      </c>
      <c r="E3326" s="2">
        <v>8280</v>
      </c>
      <c r="F3326" t="s">
        <v>4223</v>
      </c>
    </row>
    <row r="3327" spans="1:6" ht="12.75" hidden="1" outlineLevel="1" collapsed="1">
      <c r="A3327" s="9"/>
      <c r="B3327" t="s">
        <v>4223</v>
      </c>
      <c r="C3327" t="s">
        <v>862</v>
      </c>
      <c r="D3327" t="s">
        <v>842</v>
      </c>
      <c r="E3327" s="2">
        <v>668525</v>
      </c>
      <c r="F3327" t="s">
        <v>4223</v>
      </c>
    </row>
    <row r="3328" spans="1:5" ht="12.75" collapsed="1">
      <c r="A3328" s="9" t="s">
        <v>507</v>
      </c>
      <c r="D3328" s="9">
        <f>COUNTA(D3329:D3331)</f>
        <v>3</v>
      </c>
      <c r="E3328" s="10">
        <f>SUM(E3329:E3331)</f>
        <v>698637</v>
      </c>
    </row>
    <row r="3329" spans="1:6" ht="12.75" hidden="1" outlineLevel="1">
      <c r="A3329" s="9"/>
      <c r="B3329" t="s">
        <v>508</v>
      </c>
      <c r="C3329" t="s">
        <v>836</v>
      </c>
      <c r="D3329" t="s">
        <v>878</v>
      </c>
      <c r="E3329" s="2">
        <v>51100</v>
      </c>
      <c r="F3329" t="s">
        <v>508</v>
      </c>
    </row>
    <row r="3330" spans="1:6" ht="12.75" hidden="1" outlineLevel="1">
      <c r="A3330" s="9"/>
      <c r="B3330" t="s">
        <v>509</v>
      </c>
      <c r="C3330" t="s">
        <v>862</v>
      </c>
      <c r="D3330" t="s">
        <v>842</v>
      </c>
      <c r="E3330" s="2">
        <v>194535</v>
      </c>
      <c r="F3330" t="s">
        <v>510</v>
      </c>
    </row>
    <row r="3331" spans="1:6" ht="12.75" hidden="1" outlineLevel="1">
      <c r="A3331" s="9"/>
      <c r="B3331" t="s">
        <v>508</v>
      </c>
      <c r="C3331" t="s">
        <v>862</v>
      </c>
      <c r="D3331" t="s">
        <v>842</v>
      </c>
      <c r="E3331" s="2">
        <v>453002</v>
      </c>
      <c r="F3331" t="s">
        <v>508</v>
      </c>
    </row>
    <row r="3332" spans="1:5" ht="12.75" collapsed="1">
      <c r="A3332" s="9" t="s">
        <v>4341</v>
      </c>
      <c r="D3332" s="9">
        <f>COUNTA(D3333)</f>
        <v>1</v>
      </c>
      <c r="E3332" s="13">
        <f>SUM(E3333)</f>
        <v>687000</v>
      </c>
    </row>
    <row r="3333" spans="1:6" ht="12.75" hidden="1" outlineLevel="1">
      <c r="A3333" s="9"/>
      <c r="B3333" t="s">
        <v>4342</v>
      </c>
      <c r="C3333" t="s">
        <v>836</v>
      </c>
      <c r="D3333" t="s">
        <v>956</v>
      </c>
      <c r="E3333" s="2">
        <v>687000</v>
      </c>
      <c r="F3333" t="s">
        <v>4342</v>
      </c>
    </row>
    <row r="3334" spans="1:5" ht="12.75" collapsed="1">
      <c r="A3334" s="9" t="s">
        <v>2562</v>
      </c>
      <c r="D3334" s="9">
        <f>COUNTA(D3335)</f>
        <v>1</v>
      </c>
      <c r="E3334" s="13">
        <f>SUM(E3335)</f>
        <v>685838</v>
      </c>
    </row>
    <row r="3335" spans="1:6" ht="12.75" hidden="1" outlineLevel="1">
      <c r="A3335" s="9"/>
      <c r="B3335" t="s">
        <v>2563</v>
      </c>
      <c r="C3335" t="s">
        <v>862</v>
      </c>
      <c r="D3335" t="s">
        <v>839</v>
      </c>
      <c r="E3335" s="2">
        <v>685838</v>
      </c>
      <c r="F3335" t="s">
        <v>2563</v>
      </c>
    </row>
    <row r="3336" spans="1:5" ht="12.75" collapsed="1">
      <c r="A3336" s="9" t="s">
        <v>821</v>
      </c>
      <c r="D3336" s="9">
        <f>COUNTA(D3337)</f>
        <v>1</v>
      </c>
      <c r="E3336" s="13">
        <f>SUM(E3337)</f>
        <v>664645.8</v>
      </c>
    </row>
    <row r="3337" spans="1:10" ht="12.75" hidden="1" outlineLevel="1">
      <c r="A3337" s="9"/>
      <c r="B3337" t="s">
        <v>819</v>
      </c>
      <c r="C3337" t="s">
        <v>836</v>
      </c>
      <c r="D3337" t="s">
        <v>1017</v>
      </c>
      <c r="E3337" s="14">
        <f>3323229*0.2</f>
        <v>664645.8</v>
      </c>
      <c r="F3337" s="18" t="s">
        <v>63</v>
      </c>
      <c r="G3337" t="s">
        <v>1848</v>
      </c>
      <c r="H3337" t="s">
        <v>1849</v>
      </c>
      <c r="I3337" t="s">
        <v>1850</v>
      </c>
      <c r="J3337" t="s">
        <v>1851</v>
      </c>
    </row>
    <row r="3338" spans="1:5" ht="12.75" collapsed="1">
      <c r="A3338" s="9" t="s">
        <v>2588</v>
      </c>
      <c r="D3338" s="9">
        <f>COUNTA(D3339:D3340)</f>
        <v>2</v>
      </c>
      <c r="E3338" s="13">
        <f>SUM(E3339:E3340)</f>
        <v>657615</v>
      </c>
    </row>
    <row r="3339" spans="1:6" ht="12.75" hidden="1" outlineLevel="1">
      <c r="A3339" s="9"/>
      <c r="B3339" t="s">
        <v>2589</v>
      </c>
      <c r="C3339" t="s">
        <v>862</v>
      </c>
      <c r="D3339" t="s">
        <v>839</v>
      </c>
      <c r="E3339" s="2">
        <v>59657</v>
      </c>
      <c r="F3339" t="s">
        <v>2589</v>
      </c>
    </row>
    <row r="3340" spans="1:6" ht="12.75" hidden="1" outlineLevel="1">
      <c r="A3340" s="9"/>
      <c r="B3340" t="s">
        <v>2590</v>
      </c>
      <c r="C3340" t="s">
        <v>862</v>
      </c>
      <c r="D3340" t="s">
        <v>842</v>
      </c>
      <c r="E3340" s="2">
        <v>597958</v>
      </c>
      <c r="F3340" t="s">
        <v>2591</v>
      </c>
    </row>
    <row r="3341" spans="1:5" ht="12.75" collapsed="1">
      <c r="A3341" s="9" t="s">
        <v>280</v>
      </c>
      <c r="D3341" s="9">
        <f>COUNTA(D3342)</f>
        <v>1</v>
      </c>
      <c r="E3341" s="13">
        <f>SUM(E3342)</f>
        <v>657536</v>
      </c>
    </row>
    <row r="3342" spans="1:6" ht="12.75" hidden="1" outlineLevel="1" collapsed="1">
      <c r="A3342" s="9"/>
      <c r="B3342" t="s">
        <v>281</v>
      </c>
      <c r="C3342" t="s">
        <v>862</v>
      </c>
      <c r="D3342" t="s">
        <v>857</v>
      </c>
      <c r="E3342" s="2">
        <v>657536</v>
      </c>
      <c r="F3342" t="s">
        <v>282</v>
      </c>
    </row>
    <row r="3343" spans="1:5" ht="12.75" collapsed="1">
      <c r="A3343" s="9" t="s">
        <v>3574</v>
      </c>
      <c r="D3343" s="9">
        <f>COUNTA(D3344:D3345)</f>
        <v>2</v>
      </c>
      <c r="E3343" s="13">
        <f>SUM(E3344:E3345)</f>
        <v>639104</v>
      </c>
    </row>
    <row r="3344" spans="1:22" ht="12.75" hidden="1" outlineLevel="1">
      <c r="A3344" s="9"/>
      <c r="B3344" t="s">
        <v>3575</v>
      </c>
      <c r="C3344" t="s">
        <v>836</v>
      </c>
      <c r="D3344" t="s">
        <v>1070</v>
      </c>
      <c r="E3344" s="2">
        <v>612040</v>
      </c>
      <c r="F3344" t="s">
        <v>3576</v>
      </c>
      <c r="G3344" t="s">
        <v>3577</v>
      </c>
      <c r="H3344" t="s">
        <v>3578</v>
      </c>
      <c r="I3344" t="s">
        <v>3579</v>
      </c>
      <c r="J3344" t="s">
        <v>3580</v>
      </c>
      <c r="K3344" t="s">
        <v>3581</v>
      </c>
      <c r="L3344" t="s">
        <v>3582</v>
      </c>
      <c r="M3344" t="s">
        <v>3583</v>
      </c>
      <c r="N3344" t="s">
        <v>3584</v>
      </c>
      <c r="O3344" t="s">
        <v>3585</v>
      </c>
      <c r="P3344" t="s">
        <v>3586</v>
      </c>
      <c r="Q3344" t="s">
        <v>3587</v>
      </c>
      <c r="R3344" t="s">
        <v>3588</v>
      </c>
      <c r="S3344" t="s">
        <v>3589</v>
      </c>
      <c r="T3344" t="s">
        <v>3590</v>
      </c>
      <c r="U3344" t="s">
        <v>3591</v>
      </c>
      <c r="V3344" t="s">
        <v>3592</v>
      </c>
    </row>
    <row r="3345" spans="1:17" ht="12.75" hidden="1" outlineLevel="1">
      <c r="A3345" s="9"/>
      <c r="B3345" t="s">
        <v>3575</v>
      </c>
      <c r="C3345" t="s">
        <v>862</v>
      </c>
      <c r="D3345" t="s">
        <v>1141</v>
      </c>
      <c r="E3345" s="2">
        <v>27064</v>
      </c>
      <c r="F3345" t="s">
        <v>3583</v>
      </c>
      <c r="G3345" t="s">
        <v>3592</v>
      </c>
      <c r="H3345" t="s">
        <v>3589</v>
      </c>
      <c r="I3345" t="s">
        <v>3579</v>
      </c>
      <c r="J3345" t="s">
        <v>3582</v>
      </c>
      <c r="K3345" t="s">
        <v>3587</v>
      </c>
      <c r="L3345" t="s">
        <v>3593</v>
      </c>
      <c r="M3345" t="s">
        <v>3594</v>
      </c>
      <c r="N3345" t="s">
        <v>3577</v>
      </c>
      <c r="O3345" t="s">
        <v>3578</v>
      </c>
      <c r="P3345" t="s">
        <v>3576</v>
      </c>
      <c r="Q3345" t="s">
        <v>3588</v>
      </c>
    </row>
    <row r="3346" spans="1:5" ht="12.75" collapsed="1">
      <c r="A3346" s="9" t="s">
        <v>3521</v>
      </c>
      <c r="D3346" s="9">
        <f>COUNTA(D3347:D3349)</f>
        <v>3</v>
      </c>
      <c r="E3346" s="10">
        <f>SUM(E3347:E3349)</f>
        <v>618544</v>
      </c>
    </row>
    <row r="3347" spans="1:6" ht="12.75" hidden="1" outlineLevel="1">
      <c r="A3347" s="9"/>
      <c r="B3347" t="s">
        <v>3522</v>
      </c>
      <c r="C3347" t="s">
        <v>836</v>
      </c>
      <c r="D3347" t="s">
        <v>878</v>
      </c>
      <c r="E3347" s="2">
        <v>78568</v>
      </c>
      <c r="F3347" t="s">
        <v>3522</v>
      </c>
    </row>
    <row r="3348" spans="1:6" ht="12.75" hidden="1" outlineLevel="1">
      <c r="A3348" s="9"/>
      <c r="B3348" t="s">
        <v>3523</v>
      </c>
      <c r="C3348" t="s">
        <v>836</v>
      </c>
      <c r="D3348" t="s">
        <v>916</v>
      </c>
      <c r="E3348" s="2">
        <v>5640</v>
      </c>
      <c r="F3348" t="s">
        <v>3523</v>
      </c>
    </row>
    <row r="3349" spans="1:6" ht="12.75" hidden="1" outlineLevel="1">
      <c r="A3349" s="9"/>
      <c r="B3349" t="s">
        <v>3522</v>
      </c>
      <c r="C3349" t="s">
        <v>862</v>
      </c>
      <c r="D3349" t="s">
        <v>842</v>
      </c>
      <c r="E3349" s="2">
        <v>534336</v>
      </c>
      <c r="F3349" t="s">
        <v>3522</v>
      </c>
    </row>
    <row r="3350" spans="1:5" ht="12.75" collapsed="1">
      <c r="A3350" s="9" t="s">
        <v>807</v>
      </c>
      <c r="D3350" s="9">
        <f>COUNTA(D3351:D3352)</f>
        <v>2</v>
      </c>
      <c r="E3350" s="13">
        <f>SUM(E3351:E3352)</f>
        <v>582713</v>
      </c>
    </row>
    <row r="3351" spans="1:5" ht="12.75" hidden="1" outlineLevel="1">
      <c r="A3351" s="9"/>
      <c r="B3351" t="s">
        <v>3965</v>
      </c>
      <c r="C3351" t="s">
        <v>862</v>
      </c>
      <c r="D3351" t="s">
        <v>839</v>
      </c>
      <c r="E3351" s="2">
        <v>413772</v>
      </c>
    </row>
    <row r="3352" spans="1:5" ht="12.75" hidden="1" outlineLevel="1">
      <c r="A3352" s="9"/>
      <c r="B3352" t="s">
        <v>3968</v>
      </c>
      <c r="C3352" t="s">
        <v>862</v>
      </c>
      <c r="D3352" t="s">
        <v>839</v>
      </c>
      <c r="E3352" s="2">
        <v>168941</v>
      </c>
    </row>
    <row r="3353" spans="1:5" ht="12.75" collapsed="1">
      <c r="A3353" s="9" t="s">
        <v>4125</v>
      </c>
      <c r="D3353" s="9">
        <f>COUNTA(D3354:D3356)</f>
        <v>3</v>
      </c>
      <c r="E3353" s="10">
        <f>SUM(E3354:E3356)</f>
        <v>582594</v>
      </c>
    </row>
    <row r="3354" spans="1:5" ht="12.75" hidden="1" outlineLevel="1">
      <c r="A3354" s="9"/>
      <c r="B3354" t="s">
        <v>4126</v>
      </c>
      <c r="C3354" t="s">
        <v>836</v>
      </c>
      <c r="D3354" t="s">
        <v>842</v>
      </c>
      <c r="E3354" s="2">
        <v>41072</v>
      </c>
    </row>
    <row r="3355" spans="1:6" ht="12.75" hidden="1" outlineLevel="1">
      <c r="A3355" s="9"/>
      <c r="B3355" t="s">
        <v>4127</v>
      </c>
      <c r="C3355" t="s">
        <v>836</v>
      </c>
      <c r="D3355" t="s">
        <v>857</v>
      </c>
      <c r="E3355" s="2">
        <v>6132</v>
      </c>
      <c r="F3355" t="s">
        <v>4127</v>
      </c>
    </row>
    <row r="3356" spans="1:6" ht="12.75" hidden="1" outlineLevel="1">
      <c r="A3356" s="9"/>
      <c r="B3356" t="s">
        <v>4128</v>
      </c>
      <c r="C3356" t="s">
        <v>862</v>
      </c>
      <c r="D3356" t="s">
        <v>839</v>
      </c>
      <c r="E3356" s="2">
        <v>535390</v>
      </c>
      <c r="F3356" t="s">
        <v>4128</v>
      </c>
    </row>
    <row r="3357" spans="1:5" ht="12.75" collapsed="1">
      <c r="A3357" s="9" t="s">
        <v>3619</v>
      </c>
      <c r="D3357" s="9">
        <f>COUNTA(D3358)</f>
        <v>1</v>
      </c>
      <c r="E3357" s="13">
        <f>SUM(E3358)</f>
        <v>568746</v>
      </c>
    </row>
    <row r="3358" spans="1:6" ht="12.75" hidden="1" outlineLevel="1" collapsed="1">
      <c r="A3358" s="9"/>
      <c r="B3358" t="s">
        <v>3620</v>
      </c>
      <c r="C3358" t="s">
        <v>836</v>
      </c>
      <c r="D3358" t="s">
        <v>857</v>
      </c>
      <c r="E3358" s="2">
        <v>568746</v>
      </c>
      <c r="F3358" t="s">
        <v>3621</v>
      </c>
    </row>
    <row r="3359" spans="1:5" ht="12.75" collapsed="1">
      <c r="A3359" s="9" t="s">
        <v>4250</v>
      </c>
      <c r="D3359" s="9">
        <f>COUNTA(D3360:D3362)</f>
        <v>3</v>
      </c>
      <c r="E3359" s="10">
        <f>SUM(E3360:E3362)</f>
        <v>567252</v>
      </c>
    </row>
    <row r="3360" spans="1:6" ht="12.75" hidden="1" outlineLevel="1">
      <c r="A3360" s="9"/>
      <c r="B3360" t="s">
        <v>4251</v>
      </c>
      <c r="C3360" t="s">
        <v>836</v>
      </c>
      <c r="D3360" t="s">
        <v>846</v>
      </c>
      <c r="E3360" s="2">
        <v>412757</v>
      </c>
      <c r="F3360" t="s">
        <v>4252</v>
      </c>
    </row>
    <row r="3361" spans="1:6" ht="12.75" hidden="1" outlineLevel="1">
      <c r="A3361" s="9"/>
      <c r="B3361" t="s">
        <v>4253</v>
      </c>
      <c r="C3361" t="s">
        <v>836</v>
      </c>
      <c r="D3361" t="s">
        <v>1151</v>
      </c>
      <c r="E3361" s="2">
        <v>108781</v>
      </c>
      <c r="F3361" t="s">
        <v>4253</v>
      </c>
    </row>
    <row r="3362" spans="1:6" ht="12.75" hidden="1" outlineLevel="1">
      <c r="A3362" s="9"/>
      <c r="B3362" t="s">
        <v>4253</v>
      </c>
      <c r="C3362" t="s">
        <v>862</v>
      </c>
      <c r="D3362" t="s">
        <v>846</v>
      </c>
      <c r="E3362" s="2">
        <v>45714</v>
      </c>
      <c r="F3362" t="s">
        <v>4253</v>
      </c>
    </row>
    <row r="3363" spans="1:5" ht="12.75" collapsed="1">
      <c r="A3363" s="9" t="s">
        <v>4259</v>
      </c>
      <c r="D3363" s="9">
        <f>COUNTA(D3364)</f>
        <v>1</v>
      </c>
      <c r="E3363" s="13">
        <f>SUM(E3364)</f>
        <v>560790</v>
      </c>
    </row>
    <row r="3364" spans="1:6" ht="12.75" hidden="1" outlineLevel="1">
      <c r="A3364" s="9"/>
      <c r="B3364" t="s">
        <v>4260</v>
      </c>
      <c r="C3364" t="s">
        <v>836</v>
      </c>
      <c r="D3364" t="s">
        <v>842</v>
      </c>
      <c r="E3364" s="2">
        <v>560790</v>
      </c>
      <c r="F3364" t="s">
        <v>4261</v>
      </c>
    </row>
    <row r="3365" spans="1:5" ht="12.75" collapsed="1">
      <c r="A3365" s="9" t="s">
        <v>363</v>
      </c>
      <c r="D3365" s="9">
        <f>COUNTA(D3366:D3367)</f>
        <v>2</v>
      </c>
      <c r="E3365" s="13">
        <f>SUM(E3366:E3367)</f>
        <v>555206</v>
      </c>
    </row>
    <row r="3366" spans="1:6" ht="12.75" hidden="1" outlineLevel="1">
      <c r="A3366" s="9"/>
      <c r="B3366" t="s">
        <v>364</v>
      </c>
      <c r="C3366" t="s">
        <v>836</v>
      </c>
      <c r="D3366" t="s">
        <v>957</v>
      </c>
      <c r="E3366" s="2">
        <v>546056</v>
      </c>
      <c r="F3366" t="s">
        <v>364</v>
      </c>
    </row>
    <row r="3367" spans="1:6" ht="12.75" hidden="1" outlineLevel="1">
      <c r="A3367" s="9"/>
      <c r="B3367" t="s">
        <v>365</v>
      </c>
      <c r="C3367" t="s">
        <v>836</v>
      </c>
      <c r="D3367" t="s">
        <v>985</v>
      </c>
      <c r="E3367" s="2">
        <v>9150</v>
      </c>
      <c r="F3367" t="s">
        <v>365</v>
      </c>
    </row>
    <row r="3368" spans="1:5" ht="12.75" collapsed="1">
      <c r="A3368" s="9" t="s">
        <v>4243</v>
      </c>
      <c r="D3368" s="9">
        <f>COUNTA(D3369:D3375)</f>
        <v>7</v>
      </c>
      <c r="E3368" s="10">
        <f>SUM(E3369:E3375)</f>
        <v>545303</v>
      </c>
    </row>
    <row r="3369" spans="1:6" ht="12.75" hidden="1" outlineLevel="1">
      <c r="A3369" s="9"/>
      <c r="B3369" t="s">
        <v>4244</v>
      </c>
      <c r="C3369" t="s">
        <v>836</v>
      </c>
      <c r="D3369" t="s">
        <v>857</v>
      </c>
      <c r="E3369" s="2">
        <v>106470</v>
      </c>
      <c r="F3369" t="s">
        <v>4244</v>
      </c>
    </row>
    <row r="3370" spans="1:5" ht="12.75" hidden="1" outlineLevel="1">
      <c r="A3370" s="9"/>
      <c r="B3370" t="s">
        <v>4245</v>
      </c>
      <c r="C3370" t="s">
        <v>836</v>
      </c>
      <c r="D3370" t="s">
        <v>955</v>
      </c>
      <c r="E3370" s="2">
        <v>57403</v>
      </c>
    </row>
    <row r="3371" spans="1:5" ht="12.75" hidden="1" outlineLevel="1">
      <c r="A3371" s="9"/>
      <c r="B3371" t="s">
        <v>4246</v>
      </c>
      <c r="C3371" t="s">
        <v>836</v>
      </c>
      <c r="D3371" t="s">
        <v>857</v>
      </c>
      <c r="E3371" s="2">
        <v>11968</v>
      </c>
    </row>
    <row r="3372" spans="1:6" ht="12.75" hidden="1" outlineLevel="1">
      <c r="A3372" s="9"/>
      <c r="B3372" t="s">
        <v>4247</v>
      </c>
      <c r="C3372" t="s">
        <v>836</v>
      </c>
      <c r="D3372" t="s">
        <v>878</v>
      </c>
      <c r="E3372" s="2">
        <v>150500</v>
      </c>
      <c r="F3372" t="s">
        <v>4247</v>
      </c>
    </row>
    <row r="3373" spans="1:6" ht="12.75" hidden="1" outlineLevel="1">
      <c r="A3373" s="9"/>
      <c r="B3373" t="s">
        <v>4248</v>
      </c>
      <c r="C3373" t="s">
        <v>862</v>
      </c>
      <c r="D3373" t="s">
        <v>846</v>
      </c>
      <c r="E3373" s="2">
        <v>10034</v>
      </c>
      <c r="F3373" t="s">
        <v>4248</v>
      </c>
    </row>
    <row r="3374" spans="1:5" ht="12.75" hidden="1" outlineLevel="1">
      <c r="A3374" s="9"/>
      <c r="B3374" t="s">
        <v>4246</v>
      </c>
      <c r="C3374" t="s">
        <v>862</v>
      </c>
      <c r="D3374" t="s">
        <v>842</v>
      </c>
      <c r="E3374" s="2">
        <v>47008</v>
      </c>
    </row>
    <row r="3375" spans="1:5" ht="12.75" hidden="1" outlineLevel="1">
      <c r="A3375" s="9"/>
      <c r="B3375" t="s">
        <v>4249</v>
      </c>
      <c r="C3375" t="s">
        <v>862</v>
      </c>
      <c r="D3375" t="s">
        <v>925</v>
      </c>
      <c r="E3375" s="2">
        <v>161920</v>
      </c>
    </row>
    <row r="3376" spans="1:5" ht="12.75" collapsed="1">
      <c r="A3376" s="9" t="s">
        <v>4658</v>
      </c>
      <c r="D3376" s="9">
        <f>COUNTA(D3377:D3380)</f>
        <v>4</v>
      </c>
      <c r="E3376" s="10">
        <f>SUM(E3377:E3380)</f>
        <v>525247</v>
      </c>
    </row>
    <row r="3377" spans="1:6" ht="12.75" hidden="1" outlineLevel="1">
      <c r="A3377" s="9"/>
      <c r="B3377" t="s">
        <v>4659</v>
      </c>
      <c r="C3377" t="s">
        <v>836</v>
      </c>
      <c r="D3377" t="s">
        <v>854</v>
      </c>
      <c r="E3377" s="2">
        <v>5016</v>
      </c>
      <c r="F3377" t="s">
        <v>4659</v>
      </c>
    </row>
    <row r="3378" spans="1:6" ht="12.75" hidden="1" outlineLevel="1">
      <c r="A3378" s="9"/>
      <c r="B3378" t="s">
        <v>4660</v>
      </c>
      <c r="C3378" t="s">
        <v>836</v>
      </c>
      <c r="D3378" t="s">
        <v>844</v>
      </c>
      <c r="E3378" s="2">
        <v>2706</v>
      </c>
      <c r="F3378" t="s">
        <v>4660</v>
      </c>
    </row>
    <row r="3379" spans="1:6" ht="12.75" hidden="1" outlineLevel="1">
      <c r="A3379" s="9"/>
      <c r="B3379" t="s">
        <v>4661</v>
      </c>
      <c r="C3379" t="s">
        <v>836</v>
      </c>
      <c r="D3379" t="s">
        <v>956</v>
      </c>
      <c r="E3379" s="2">
        <v>482165</v>
      </c>
      <c r="F3379" t="s">
        <v>4661</v>
      </c>
    </row>
    <row r="3380" spans="1:6" ht="12.75" hidden="1" outlineLevel="1">
      <c r="A3380" s="9"/>
      <c r="B3380" t="s">
        <v>4660</v>
      </c>
      <c r="C3380" t="s">
        <v>862</v>
      </c>
      <c r="D3380" t="s">
        <v>846</v>
      </c>
      <c r="E3380" s="2">
        <v>35360</v>
      </c>
      <c r="F3380" t="s">
        <v>4660</v>
      </c>
    </row>
    <row r="3381" spans="1:5" ht="12.75" collapsed="1">
      <c r="A3381" s="9" t="s">
        <v>4262</v>
      </c>
      <c r="D3381" s="9">
        <f>COUNTA(D3382:D3384)</f>
        <v>3</v>
      </c>
      <c r="E3381" s="10">
        <f>SUM(E3382:E3384)</f>
        <v>518948</v>
      </c>
    </row>
    <row r="3382" spans="1:5" ht="12.75" hidden="1" outlineLevel="1">
      <c r="A3382" s="9"/>
      <c r="B3382" t="s">
        <v>4263</v>
      </c>
      <c r="C3382" t="s">
        <v>836</v>
      </c>
      <c r="D3382" t="s">
        <v>941</v>
      </c>
      <c r="E3382" s="2">
        <v>1680</v>
      </c>
    </row>
    <row r="3383" spans="1:5" ht="12.75" hidden="1" outlineLevel="1">
      <c r="A3383" s="9"/>
      <c r="B3383" t="s">
        <v>4264</v>
      </c>
      <c r="C3383" t="s">
        <v>836</v>
      </c>
      <c r="D3383" t="s">
        <v>985</v>
      </c>
      <c r="E3383" s="2">
        <v>324800</v>
      </c>
    </row>
    <row r="3384" spans="1:5" ht="12.75" hidden="1" outlineLevel="1">
      <c r="A3384" s="9"/>
      <c r="B3384" t="s">
        <v>4265</v>
      </c>
      <c r="C3384" t="s">
        <v>862</v>
      </c>
      <c r="D3384" t="s">
        <v>2582</v>
      </c>
      <c r="E3384" s="2">
        <v>192468</v>
      </c>
    </row>
    <row r="3385" spans="1:5" ht="12.75" collapsed="1">
      <c r="A3385" s="9" t="s">
        <v>811</v>
      </c>
      <c r="D3385" s="9">
        <f>COUNTA(D3386:D3387)</f>
        <v>2</v>
      </c>
      <c r="E3385" s="13">
        <f>SUM(E3386:E3387)</f>
        <v>508129</v>
      </c>
    </row>
    <row r="3386" spans="1:6" ht="12.75" hidden="1" outlineLevel="1">
      <c r="A3386" s="9"/>
      <c r="B3386" t="s">
        <v>812</v>
      </c>
      <c r="C3386" t="s">
        <v>862</v>
      </c>
      <c r="D3386" t="s">
        <v>842</v>
      </c>
      <c r="E3386" s="2">
        <v>207857</v>
      </c>
      <c r="F3386" t="s">
        <v>812</v>
      </c>
    </row>
    <row r="3387" spans="1:6" ht="12.75" hidden="1" outlineLevel="1">
      <c r="A3387" s="9"/>
      <c r="B3387" t="s">
        <v>813</v>
      </c>
      <c r="C3387" t="s">
        <v>862</v>
      </c>
      <c r="D3387" t="s">
        <v>878</v>
      </c>
      <c r="E3387" s="2">
        <v>300272</v>
      </c>
      <c r="F3387" t="s">
        <v>814</v>
      </c>
    </row>
    <row r="3388" spans="1:5" ht="12.75" collapsed="1">
      <c r="A3388" s="9" t="s">
        <v>256</v>
      </c>
      <c r="D3388" s="9">
        <f>COUNTA(D3389)</f>
        <v>1</v>
      </c>
      <c r="E3388" s="13">
        <f>SUM(E3389)</f>
        <v>505422</v>
      </c>
    </row>
    <row r="3389" spans="1:6" ht="12.75" hidden="1" outlineLevel="1">
      <c r="A3389" s="9"/>
      <c r="B3389" t="s">
        <v>257</v>
      </c>
      <c r="C3389" t="s">
        <v>836</v>
      </c>
      <c r="D3389" t="s">
        <v>950</v>
      </c>
      <c r="E3389" s="2">
        <v>505422</v>
      </c>
      <c r="F3389" t="s">
        <v>258</v>
      </c>
    </row>
    <row r="3390" spans="1:5" ht="12.75" collapsed="1">
      <c r="A3390" s="9" t="s">
        <v>51</v>
      </c>
      <c r="D3390" s="9">
        <f>COUNTA(D3391:D3395)</f>
        <v>5</v>
      </c>
      <c r="E3390" s="10">
        <f>SUM(E3391:E3395)</f>
        <v>496330</v>
      </c>
    </row>
    <row r="3391" spans="1:5" ht="12.75" hidden="1" outlineLevel="1">
      <c r="A3391" s="9"/>
      <c r="B3391" t="s">
        <v>52</v>
      </c>
      <c r="C3391" t="s">
        <v>836</v>
      </c>
      <c r="D3391" t="s">
        <v>842</v>
      </c>
      <c r="E3391" s="2">
        <v>5292</v>
      </c>
    </row>
    <row r="3392" spans="1:6" ht="12.75" hidden="1" outlineLevel="1">
      <c r="A3392" s="9"/>
      <c r="B3392" t="s">
        <v>53</v>
      </c>
      <c r="C3392" t="s">
        <v>836</v>
      </c>
      <c r="D3392" t="s">
        <v>846</v>
      </c>
      <c r="E3392" s="2">
        <v>224840</v>
      </c>
      <c r="F3392" t="s">
        <v>53</v>
      </c>
    </row>
    <row r="3393" spans="1:5" ht="12.75" hidden="1" outlineLevel="1" collapsed="1">
      <c r="A3393" s="9"/>
      <c r="B3393" t="s">
        <v>52</v>
      </c>
      <c r="C3393" t="s">
        <v>862</v>
      </c>
      <c r="D3393" t="s">
        <v>842</v>
      </c>
      <c r="E3393" s="2">
        <v>48732</v>
      </c>
    </row>
    <row r="3394" spans="1:6" ht="12.75" hidden="1" outlineLevel="1">
      <c r="A3394" s="9"/>
      <c r="B3394" t="s">
        <v>53</v>
      </c>
      <c r="C3394" t="s">
        <v>862</v>
      </c>
      <c r="D3394" t="s">
        <v>884</v>
      </c>
      <c r="E3394" s="2">
        <v>183586</v>
      </c>
      <c r="F3394" t="s">
        <v>53</v>
      </c>
    </row>
    <row r="3395" spans="1:5" ht="12.75" hidden="1" outlineLevel="1">
      <c r="A3395" s="9"/>
      <c r="B3395" t="s">
        <v>54</v>
      </c>
      <c r="C3395" t="s">
        <v>862</v>
      </c>
      <c r="D3395" t="s">
        <v>1039</v>
      </c>
      <c r="E3395" s="2">
        <v>33880</v>
      </c>
    </row>
    <row r="3396" spans="1:5" ht="12.75" collapsed="1">
      <c r="A3396" s="9" t="s">
        <v>3642</v>
      </c>
      <c r="D3396" s="9">
        <f>COUNTA(D3397:D3403)</f>
        <v>7</v>
      </c>
      <c r="E3396" s="10">
        <f>SUM(E3397:E3403)</f>
        <v>474573</v>
      </c>
    </row>
    <row r="3397" spans="1:6" ht="12.75" hidden="1" outlineLevel="1">
      <c r="A3397" s="9"/>
      <c r="B3397" t="s">
        <v>3643</v>
      </c>
      <c r="C3397" t="s">
        <v>836</v>
      </c>
      <c r="D3397" t="s">
        <v>956</v>
      </c>
      <c r="E3397" s="2">
        <v>9204</v>
      </c>
      <c r="F3397" t="s">
        <v>3643</v>
      </c>
    </row>
    <row r="3398" spans="1:6" ht="12.75" hidden="1" outlineLevel="1">
      <c r="A3398" s="9"/>
      <c r="B3398" t="s">
        <v>3644</v>
      </c>
      <c r="C3398" t="s">
        <v>836</v>
      </c>
      <c r="D3398" t="s">
        <v>985</v>
      </c>
      <c r="E3398" s="2">
        <v>1056</v>
      </c>
      <c r="F3398" t="s">
        <v>3644</v>
      </c>
    </row>
    <row r="3399" spans="1:6" ht="12.75" hidden="1" outlineLevel="1">
      <c r="A3399" s="9"/>
      <c r="B3399" t="s">
        <v>3645</v>
      </c>
      <c r="C3399" t="s">
        <v>836</v>
      </c>
      <c r="D3399" t="s">
        <v>857</v>
      </c>
      <c r="E3399" s="2">
        <v>142800</v>
      </c>
      <c r="F3399" t="s">
        <v>3646</v>
      </c>
    </row>
    <row r="3400" spans="1:5" ht="12.75" hidden="1" outlineLevel="1" collapsed="1">
      <c r="A3400" s="9"/>
      <c r="B3400" t="s">
        <v>3647</v>
      </c>
      <c r="C3400" t="s">
        <v>836</v>
      </c>
      <c r="D3400" t="s">
        <v>956</v>
      </c>
      <c r="E3400" s="2">
        <v>18387</v>
      </c>
    </row>
    <row r="3401" spans="1:6" ht="12.75" hidden="1" outlineLevel="1">
      <c r="A3401" s="9"/>
      <c r="B3401" t="s">
        <v>3643</v>
      </c>
      <c r="C3401" t="s">
        <v>862</v>
      </c>
      <c r="D3401" t="s">
        <v>956</v>
      </c>
      <c r="E3401" s="2">
        <v>816</v>
      </c>
      <c r="F3401" t="s">
        <v>3643</v>
      </c>
    </row>
    <row r="3402" spans="1:7" ht="12.75" hidden="1" outlineLevel="1">
      <c r="A3402" s="9"/>
      <c r="B3402" t="s">
        <v>3645</v>
      </c>
      <c r="C3402" t="s">
        <v>862</v>
      </c>
      <c r="D3402" t="s">
        <v>1017</v>
      </c>
      <c r="E3402" s="2">
        <v>143736</v>
      </c>
      <c r="F3402" t="s">
        <v>3646</v>
      </c>
      <c r="G3402" t="s">
        <v>3647</v>
      </c>
    </row>
    <row r="3403" spans="1:6" ht="12.75" hidden="1" outlineLevel="1" collapsed="1">
      <c r="A3403" s="9"/>
      <c r="B3403" t="s">
        <v>3648</v>
      </c>
      <c r="C3403" t="s">
        <v>862</v>
      </c>
      <c r="D3403" t="s">
        <v>857</v>
      </c>
      <c r="E3403" s="2">
        <v>158574</v>
      </c>
      <c r="F3403" t="s">
        <v>3648</v>
      </c>
    </row>
    <row r="3404" spans="1:5" ht="12.75" collapsed="1">
      <c r="A3404" s="9" t="s">
        <v>3798</v>
      </c>
      <c r="D3404" s="9">
        <f>COUNTA(D3405:D3408)</f>
        <v>4</v>
      </c>
      <c r="E3404" s="10">
        <f>SUM(E3405:E3408)</f>
        <v>471340</v>
      </c>
    </row>
    <row r="3405" spans="1:6" ht="12.75" hidden="1" outlineLevel="1">
      <c r="A3405" s="9"/>
      <c r="B3405" t="s">
        <v>3799</v>
      </c>
      <c r="C3405" t="s">
        <v>836</v>
      </c>
      <c r="D3405" t="s">
        <v>837</v>
      </c>
      <c r="E3405" s="2">
        <v>49183</v>
      </c>
      <c r="F3405" t="s">
        <v>3799</v>
      </c>
    </row>
    <row r="3406" spans="1:6" ht="12.75" hidden="1" outlineLevel="1">
      <c r="A3406" s="9"/>
      <c r="B3406" t="s">
        <v>3126</v>
      </c>
      <c r="C3406" t="s">
        <v>836</v>
      </c>
      <c r="D3406" t="s">
        <v>886</v>
      </c>
      <c r="E3406" s="2">
        <v>120016</v>
      </c>
      <c r="F3406" t="s">
        <v>3126</v>
      </c>
    </row>
    <row r="3407" spans="1:6" ht="12.75" hidden="1" outlineLevel="1">
      <c r="A3407" s="9"/>
      <c r="B3407" t="s">
        <v>3799</v>
      </c>
      <c r="C3407" t="s">
        <v>862</v>
      </c>
      <c r="D3407" t="s">
        <v>842</v>
      </c>
      <c r="E3407" s="2">
        <v>121623</v>
      </c>
      <c r="F3407" t="s">
        <v>3799</v>
      </c>
    </row>
    <row r="3408" spans="1:6" ht="12.75" hidden="1" outlineLevel="1">
      <c r="A3408" s="9"/>
      <c r="B3408" t="s">
        <v>3800</v>
      </c>
      <c r="C3408" t="s">
        <v>862</v>
      </c>
      <c r="D3408" t="s">
        <v>846</v>
      </c>
      <c r="E3408" s="2">
        <v>180518</v>
      </c>
      <c r="F3408" t="s">
        <v>3801</v>
      </c>
    </row>
    <row r="3409" spans="1:5" ht="12.75" collapsed="1">
      <c r="A3409" s="9" t="s">
        <v>3748</v>
      </c>
      <c r="D3409" s="9">
        <f>COUNTA(D3410:D3413)</f>
        <v>4</v>
      </c>
      <c r="E3409" s="10">
        <f>SUM(E3410:E3413)</f>
        <v>469061</v>
      </c>
    </row>
    <row r="3410" spans="1:5" ht="12.75" hidden="1" outlineLevel="1" collapsed="1">
      <c r="A3410" s="9"/>
      <c r="B3410" t="s">
        <v>3749</v>
      </c>
      <c r="C3410" t="s">
        <v>836</v>
      </c>
      <c r="D3410" t="s">
        <v>842</v>
      </c>
      <c r="E3410" s="2">
        <v>139860</v>
      </c>
    </row>
    <row r="3411" spans="1:6" ht="12.75" hidden="1" outlineLevel="1">
      <c r="A3411" s="9"/>
      <c r="B3411" t="s">
        <v>3750</v>
      </c>
      <c r="C3411" t="s">
        <v>836</v>
      </c>
      <c r="D3411" t="s">
        <v>846</v>
      </c>
      <c r="E3411" s="2">
        <v>33027</v>
      </c>
      <c r="F3411" t="s">
        <v>3750</v>
      </c>
    </row>
    <row r="3412" spans="1:5" ht="12.75" hidden="1" outlineLevel="1">
      <c r="A3412" s="9"/>
      <c r="B3412" t="s">
        <v>3749</v>
      </c>
      <c r="C3412" t="s">
        <v>862</v>
      </c>
      <c r="D3412" t="s">
        <v>842</v>
      </c>
      <c r="E3412" s="2">
        <v>275678</v>
      </c>
    </row>
    <row r="3413" spans="1:5" ht="12.75" hidden="1" outlineLevel="1">
      <c r="A3413" s="9"/>
      <c r="B3413" t="s">
        <v>3751</v>
      </c>
      <c r="C3413" t="s">
        <v>862</v>
      </c>
      <c r="D3413" t="s">
        <v>1627</v>
      </c>
      <c r="E3413" s="2">
        <v>20496</v>
      </c>
    </row>
    <row r="3414" spans="1:5" ht="12.75" collapsed="1">
      <c r="A3414" s="9" t="s">
        <v>4377</v>
      </c>
      <c r="D3414" s="9">
        <f>COUNTA(D3415)</f>
        <v>1</v>
      </c>
      <c r="E3414" s="13">
        <f>SUM(E3415)</f>
        <v>464758</v>
      </c>
    </row>
    <row r="3415" spans="1:6" ht="12.75" hidden="1" outlineLevel="1">
      <c r="A3415" s="9"/>
      <c r="B3415" t="s">
        <v>4378</v>
      </c>
      <c r="C3415" t="s">
        <v>836</v>
      </c>
      <c r="D3415" t="s">
        <v>842</v>
      </c>
      <c r="E3415" s="2">
        <v>464758</v>
      </c>
      <c r="F3415" t="s">
        <v>4378</v>
      </c>
    </row>
    <row r="3416" spans="1:5" ht="12.75" collapsed="1">
      <c r="A3416" s="9" t="s">
        <v>105</v>
      </c>
      <c r="D3416" s="9">
        <f>COUNTA(D3417:D3418)</f>
        <v>2</v>
      </c>
      <c r="E3416" s="13">
        <f>SUM(E3417:E3418)</f>
        <v>442572</v>
      </c>
    </row>
    <row r="3417" spans="1:6" ht="12.75" hidden="1" outlineLevel="1">
      <c r="A3417" s="9"/>
      <c r="B3417" t="s">
        <v>106</v>
      </c>
      <c r="C3417" t="s">
        <v>836</v>
      </c>
      <c r="D3417" t="s">
        <v>956</v>
      </c>
      <c r="E3417" s="2">
        <v>234640</v>
      </c>
      <c r="F3417" t="s">
        <v>106</v>
      </c>
    </row>
    <row r="3418" spans="1:6" ht="12.75" hidden="1" outlineLevel="1">
      <c r="A3418" s="9"/>
      <c r="B3418" t="s">
        <v>106</v>
      </c>
      <c r="C3418" t="s">
        <v>862</v>
      </c>
      <c r="D3418" t="s">
        <v>842</v>
      </c>
      <c r="E3418" s="2">
        <v>207932</v>
      </c>
      <c r="F3418" t="s">
        <v>106</v>
      </c>
    </row>
    <row r="3419" spans="1:5" ht="12.75" collapsed="1">
      <c r="A3419" s="9" t="s">
        <v>2602</v>
      </c>
      <c r="D3419" s="9">
        <f>COUNTA(D3420:D3422)</f>
        <v>3</v>
      </c>
      <c r="E3419" s="10">
        <f>SUM(E3420:E3422)</f>
        <v>440582</v>
      </c>
    </row>
    <row r="3420" spans="1:6" ht="12.75" hidden="1" outlineLevel="1" collapsed="1">
      <c r="A3420" s="9"/>
      <c r="B3420" t="s">
        <v>2603</v>
      </c>
      <c r="C3420" t="s">
        <v>836</v>
      </c>
      <c r="D3420" t="s">
        <v>839</v>
      </c>
      <c r="E3420" s="2">
        <v>340442</v>
      </c>
      <c r="F3420" t="s">
        <v>2604</v>
      </c>
    </row>
    <row r="3421" spans="1:5" ht="12.75" hidden="1" outlineLevel="1">
      <c r="A3421" s="9"/>
      <c r="B3421" t="s">
        <v>2605</v>
      </c>
      <c r="C3421" t="s">
        <v>836</v>
      </c>
      <c r="D3421" t="s">
        <v>842</v>
      </c>
      <c r="E3421" s="2">
        <v>33500</v>
      </c>
    </row>
    <row r="3422" spans="1:5" ht="12.75" hidden="1" outlineLevel="1">
      <c r="A3422" s="9"/>
      <c r="B3422" t="s">
        <v>2605</v>
      </c>
      <c r="C3422" t="s">
        <v>862</v>
      </c>
      <c r="D3422" t="s">
        <v>956</v>
      </c>
      <c r="E3422" s="2">
        <v>66640</v>
      </c>
    </row>
    <row r="3423" spans="1:5" ht="12.75" collapsed="1">
      <c r="A3423" s="9" t="s">
        <v>3023</v>
      </c>
      <c r="D3423" s="9">
        <f>COUNTA(D3424:D3427)</f>
        <v>4</v>
      </c>
      <c r="E3423" s="10">
        <f>SUM(E3424:E3427)</f>
        <v>414182</v>
      </c>
    </row>
    <row r="3424" spans="1:6" ht="12.75" hidden="1" outlineLevel="1">
      <c r="A3424" s="9"/>
      <c r="B3424" t="s">
        <v>3024</v>
      </c>
      <c r="C3424" t="s">
        <v>836</v>
      </c>
      <c r="D3424" t="s">
        <v>839</v>
      </c>
      <c r="E3424" s="2">
        <v>359964</v>
      </c>
      <c r="F3424" t="s">
        <v>3024</v>
      </c>
    </row>
    <row r="3425" spans="1:6" ht="12.75" hidden="1" outlineLevel="1">
      <c r="A3425" s="9"/>
      <c r="B3425" t="s">
        <v>3025</v>
      </c>
      <c r="C3425" t="s">
        <v>836</v>
      </c>
      <c r="D3425" t="s">
        <v>844</v>
      </c>
      <c r="E3425" s="2">
        <v>6519</v>
      </c>
      <c r="F3425" t="s">
        <v>3026</v>
      </c>
    </row>
    <row r="3426" spans="1:6" ht="12.75" hidden="1" outlineLevel="1">
      <c r="A3426" s="9"/>
      <c r="B3426" t="s">
        <v>3027</v>
      </c>
      <c r="C3426" t="s">
        <v>836</v>
      </c>
      <c r="D3426" t="s">
        <v>844</v>
      </c>
      <c r="E3426" s="2">
        <v>8601</v>
      </c>
      <c r="F3426" t="s">
        <v>3027</v>
      </c>
    </row>
    <row r="3427" spans="1:6" ht="12.75" hidden="1" outlineLevel="1" collapsed="1">
      <c r="A3427" s="9"/>
      <c r="B3427" t="s">
        <v>3024</v>
      </c>
      <c r="C3427" t="s">
        <v>862</v>
      </c>
      <c r="D3427" t="s">
        <v>842</v>
      </c>
      <c r="E3427" s="2">
        <v>39098</v>
      </c>
      <c r="F3427" t="s">
        <v>3024</v>
      </c>
    </row>
    <row r="3428" spans="1:5" ht="12.75" collapsed="1">
      <c r="A3428" s="9" t="s">
        <v>341</v>
      </c>
      <c r="D3428" s="9">
        <f>COUNTA(D3429)</f>
        <v>1</v>
      </c>
      <c r="E3428" s="13">
        <f>SUM(E3429)</f>
        <v>406144</v>
      </c>
    </row>
    <row r="3429" spans="1:6" ht="12.75" hidden="1" outlineLevel="1">
      <c r="A3429" s="9"/>
      <c r="B3429" t="s">
        <v>342</v>
      </c>
      <c r="C3429" t="s">
        <v>862</v>
      </c>
      <c r="D3429" t="s">
        <v>2003</v>
      </c>
      <c r="E3429" s="2">
        <v>406144</v>
      </c>
      <c r="F3429" t="s">
        <v>342</v>
      </c>
    </row>
    <row r="3430" spans="1:5" ht="12.75" collapsed="1">
      <c r="A3430" s="9" t="s">
        <v>606</v>
      </c>
      <c r="D3430" s="9">
        <f>COUNTA(D3431:D3433)</f>
        <v>3</v>
      </c>
      <c r="E3430" s="10">
        <f>SUM(E3431:E3433)</f>
        <v>396926</v>
      </c>
    </row>
    <row r="3431" spans="1:5" ht="12.75" hidden="1" outlineLevel="1">
      <c r="A3431" s="9"/>
      <c r="B3431" t="s">
        <v>607</v>
      </c>
      <c r="C3431" t="s">
        <v>836</v>
      </c>
      <c r="D3431" t="s">
        <v>842</v>
      </c>
      <c r="E3431" s="2">
        <v>14880</v>
      </c>
    </row>
    <row r="3432" spans="1:6" ht="12.75" hidden="1" outlineLevel="1">
      <c r="A3432" s="9"/>
      <c r="B3432" t="s">
        <v>608</v>
      </c>
      <c r="C3432" t="s">
        <v>836</v>
      </c>
      <c r="D3432" t="s">
        <v>849</v>
      </c>
      <c r="E3432" s="2">
        <v>213918</v>
      </c>
      <c r="F3432" t="s">
        <v>608</v>
      </c>
    </row>
    <row r="3433" spans="1:6" ht="12.75" hidden="1" outlineLevel="1">
      <c r="A3433" s="9"/>
      <c r="B3433" t="s">
        <v>609</v>
      </c>
      <c r="C3433" t="s">
        <v>862</v>
      </c>
      <c r="D3433" t="s">
        <v>854</v>
      </c>
      <c r="E3433" s="2">
        <v>168128</v>
      </c>
      <c r="F3433" t="s">
        <v>609</v>
      </c>
    </row>
    <row r="3434" spans="1:5" ht="12.75" collapsed="1">
      <c r="A3434" s="9" t="s">
        <v>4241</v>
      </c>
      <c r="D3434" s="9">
        <f>COUNTA(D3435)</f>
        <v>1</v>
      </c>
      <c r="E3434" s="13">
        <f>SUM(E3435)</f>
        <v>388833</v>
      </c>
    </row>
    <row r="3435" spans="1:6" ht="12.75" hidden="1" outlineLevel="1" collapsed="1">
      <c r="A3435" s="9"/>
      <c r="B3435" t="s">
        <v>4242</v>
      </c>
      <c r="C3435" t="s">
        <v>862</v>
      </c>
      <c r="D3435" t="s">
        <v>842</v>
      </c>
      <c r="E3435" s="2">
        <v>388833</v>
      </c>
      <c r="F3435" t="s">
        <v>4242</v>
      </c>
    </row>
    <row r="3436" spans="1:5" ht="12.75" collapsed="1">
      <c r="A3436" s="9" t="s">
        <v>503</v>
      </c>
      <c r="D3436" s="9">
        <f>COUNTA(D3437:D3439)</f>
        <v>3</v>
      </c>
      <c r="E3436" s="10">
        <f>SUM(E3437:E3439)</f>
        <v>378162</v>
      </c>
    </row>
    <row r="3437" spans="1:6" ht="12.75" hidden="1" outlineLevel="1">
      <c r="A3437" s="9"/>
      <c r="B3437" t="s">
        <v>504</v>
      </c>
      <c r="C3437" t="s">
        <v>862</v>
      </c>
      <c r="D3437" t="s">
        <v>842</v>
      </c>
      <c r="E3437" s="2">
        <v>220524</v>
      </c>
      <c r="F3437" t="s">
        <v>504</v>
      </c>
    </row>
    <row r="3438" spans="1:6" ht="12.75" hidden="1" outlineLevel="1">
      <c r="A3438" s="9"/>
      <c r="B3438" t="s">
        <v>505</v>
      </c>
      <c r="C3438" t="s">
        <v>862</v>
      </c>
      <c r="D3438" t="s">
        <v>842</v>
      </c>
      <c r="E3438" s="2">
        <v>124042</v>
      </c>
      <c r="F3438" t="s">
        <v>505</v>
      </c>
    </row>
    <row r="3439" spans="1:6" ht="12.75" hidden="1" outlineLevel="1">
      <c r="A3439" s="9"/>
      <c r="B3439" t="s">
        <v>506</v>
      </c>
      <c r="C3439" t="s">
        <v>862</v>
      </c>
      <c r="D3439" t="s">
        <v>839</v>
      </c>
      <c r="E3439" s="2">
        <v>33596</v>
      </c>
      <c r="F3439" t="s">
        <v>506</v>
      </c>
    </row>
    <row r="3440" spans="1:5" ht="12.75" collapsed="1">
      <c r="A3440" s="9" t="s">
        <v>3021</v>
      </c>
      <c r="D3440" s="9">
        <f>COUNTA(D3441:D3442)</f>
        <v>2</v>
      </c>
      <c r="E3440" s="13">
        <f>SUM(E3441:E3442)</f>
        <v>356471</v>
      </c>
    </row>
    <row r="3441" spans="1:6" ht="12.75" hidden="1" outlineLevel="1">
      <c r="A3441" s="9"/>
      <c r="B3441" t="s">
        <v>3022</v>
      </c>
      <c r="C3441" t="s">
        <v>836</v>
      </c>
      <c r="D3441" t="s">
        <v>839</v>
      </c>
      <c r="E3441" s="2">
        <v>143664</v>
      </c>
      <c r="F3441" t="s">
        <v>3022</v>
      </c>
    </row>
    <row r="3442" spans="1:6" ht="12.75" hidden="1" outlineLevel="1">
      <c r="A3442" s="9"/>
      <c r="B3442" t="s">
        <v>3022</v>
      </c>
      <c r="C3442" t="s">
        <v>862</v>
      </c>
      <c r="D3442" t="s">
        <v>839</v>
      </c>
      <c r="E3442" s="2">
        <v>212807</v>
      </c>
      <c r="F3442" t="s">
        <v>3022</v>
      </c>
    </row>
    <row r="3443" spans="1:5" ht="12.75" collapsed="1">
      <c r="A3443" s="9" t="s">
        <v>4278</v>
      </c>
      <c r="D3443" s="9">
        <f>COUNTA(D3444:D3447)</f>
        <v>4</v>
      </c>
      <c r="E3443" s="10">
        <f>SUM(E3444:E3447)</f>
        <v>336659</v>
      </c>
    </row>
    <row r="3444" spans="1:5" ht="12.75" hidden="1" outlineLevel="1">
      <c r="A3444" s="9"/>
      <c r="B3444" t="s">
        <v>4279</v>
      </c>
      <c r="C3444" t="s">
        <v>836</v>
      </c>
      <c r="D3444" t="s">
        <v>837</v>
      </c>
      <c r="E3444" s="2">
        <v>51330</v>
      </c>
    </row>
    <row r="3445" spans="1:5" ht="12.75" hidden="1" outlineLevel="1">
      <c r="A3445" s="9"/>
      <c r="B3445" t="s">
        <v>4280</v>
      </c>
      <c r="C3445" t="s">
        <v>836</v>
      </c>
      <c r="D3445" t="s">
        <v>925</v>
      </c>
      <c r="E3445" s="2">
        <v>86735</v>
      </c>
    </row>
    <row r="3446" spans="1:5" ht="12.75" hidden="1" outlineLevel="1">
      <c r="A3446" s="9"/>
      <c r="B3446" t="s">
        <v>4281</v>
      </c>
      <c r="C3446" t="s">
        <v>836</v>
      </c>
      <c r="D3446" t="s">
        <v>957</v>
      </c>
      <c r="E3446" s="2">
        <v>147864</v>
      </c>
    </row>
    <row r="3447" spans="1:6" ht="12.75" hidden="1" outlineLevel="1" collapsed="1">
      <c r="A3447" s="9"/>
      <c r="B3447" t="s">
        <v>4280</v>
      </c>
      <c r="C3447" t="s">
        <v>862</v>
      </c>
      <c r="D3447" t="s">
        <v>925</v>
      </c>
      <c r="E3447" s="2">
        <v>50730</v>
      </c>
      <c r="F3447" t="s">
        <v>4280</v>
      </c>
    </row>
    <row r="3448" spans="1:5" ht="12.75" collapsed="1">
      <c r="A3448" s="9" t="s">
        <v>3617</v>
      </c>
      <c r="D3448" s="9">
        <f>COUNTA(D3449)</f>
        <v>1</v>
      </c>
      <c r="E3448" s="13">
        <f>SUM(E3449)</f>
        <v>323204</v>
      </c>
    </row>
    <row r="3449" spans="1:6" ht="12.75" hidden="1" outlineLevel="1">
      <c r="A3449" s="9"/>
      <c r="B3449" t="s">
        <v>3618</v>
      </c>
      <c r="C3449" t="s">
        <v>836</v>
      </c>
      <c r="D3449" t="s">
        <v>844</v>
      </c>
      <c r="E3449" s="2">
        <v>323204</v>
      </c>
      <c r="F3449" t="s">
        <v>3618</v>
      </c>
    </row>
    <row r="3450" spans="1:5" ht="12.75" collapsed="1">
      <c r="A3450" s="9" t="s">
        <v>3715</v>
      </c>
      <c r="D3450" s="9">
        <f>COUNTA(D3451:D3453)</f>
        <v>3</v>
      </c>
      <c r="E3450" s="10">
        <f>SUM(E3451:E3453)</f>
        <v>318032</v>
      </c>
    </row>
    <row r="3451" spans="1:6" ht="12.75" hidden="1" outlineLevel="1" collapsed="1">
      <c r="A3451" s="9"/>
      <c r="B3451" t="s">
        <v>3716</v>
      </c>
      <c r="C3451" t="s">
        <v>836</v>
      </c>
      <c r="D3451" t="s">
        <v>842</v>
      </c>
      <c r="E3451" s="2">
        <v>11492</v>
      </c>
      <c r="F3451" t="s">
        <v>3716</v>
      </c>
    </row>
    <row r="3452" spans="1:6" ht="12.75" hidden="1" outlineLevel="1">
      <c r="A3452" s="9"/>
      <c r="B3452" t="s">
        <v>3716</v>
      </c>
      <c r="C3452" t="s">
        <v>862</v>
      </c>
      <c r="D3452" t="s">
        <v>842</v>
      </c>
      <c r="E3452" s="2">
        <v>211988</v>
      </c>
      <c r="F3452" t="s">
        <v>3716</v>
      </c>
    </row>
    <row r="3453" spans="1:6" ht="12.75" hidden="1" outlineLevel="1">
      <c r="A3453" s="9"/>
      <c r="B3453" t="s">
        <v>3717</v>
      </c>
      <c r="C3453" t="s">
        <v>862</v>
      </c>
      <c r="D3453" t="s">
        <v>842</v>
      </c>
      <c r="E3453" s="2">
        <v>94552</v>
      </c>
      <c r="F3453" t="s">
        <v>3717</v>
      </c>
    </row>
    <row r="3454" spans="1:5" ht="12.75" collapsed="1">
      <c r="A3454" s="9" t="s">
        <v>271</v>
      </c>
      <c r="D3454" s="9">
        <f>COUNTA(D3455:D3456)</f>
        <v>2</v>
      </c>
      <c r="E3454" s="13">
        <f>SUM(E3455:E3456)</f>
        <v>309411</v>
      </c>
    </row>
    <row r="3455" spans="1:6" ht="12.75" hidden="1" outlineLevel="1">
      <c r="A3455" s="9"/>
      <c r="B3455" t="s">
        <v>272</v>
      </c>
      <c r="C3455" t="s">
        <v>862</v>
      </c>
      <c r="D3455" t="s">
        <v>842</v>
      </c>
      <c r="E3455" s="2">
        <v>146500</v>
      </c>
      <c r="F3455" t="s">
        <v>272</v>
      </c>
    </row>
    <row r="3456" spans="1:5" ht="12.75" hidden="1" outlineLevel="1">
      <c r="A3456" s="9"/>
      <c r="B3456" t="s">
        <v>273</v>
      </c>
      <c r="C3456" t="s">
        <v>862</v>
      </c>
      <c r="D3456" t="s">
        <v>842</v>
      </c>
      <c r="E3456" s="2">
        <v>162911</v>
      </c>
    </row>
    <row r="3457" spans="1:5" ht="12.75" collapsed="1">
      <c r="A3457" s="9" t="s">
        <v>262</v>
      </c>
      <c r="D3457" s="9">
        <f>COUNTA(D3458:D3460)</f>
        <v>3</v>
      </c>
      <c r="E3457" s="10">
        <f>SUM(E3458:E3460)</f>
        <v>304516</v>
      </c>
    </row>
    <row r="3458" spans="1:6" ht="12.75" hidden="1" outlineLevel="1">
      <c r="A3458" s="9"/>
      <c r="B3458" t="s">
        <v>263</v>
      </c>
      <c r="C3458" t="s">
        <v>836</v>
      </c>
      <c r="D3458" t="s">
        <v>1968</v>
      </c>
      <c r="E3458" s="2">
        <v>1134</v>
      </c>
      <c r="F3458" t="s">
        <v>263</v>
      </c>
    </row>
    <row r="3459" spans="1:6" ht="12.75" hidden="1" outlineLevel="1">
      <c r="A3459" s="9"/>
      <c r="B3459" t="s">
        <v>263</v>
      </c>
      <c r="C3459" t="s">
        <v>862</v>
      </c>
      <c r="D3459" t="s">
        <v>1968</v>
      </c>
      <c r="E3459" s="2">
        <v>30956</v>
      </c>
      <c r="F3459" t="s">
        <v>263</v>
      </c>
    </row>
    <row r="3460" spans="1:6" ht="12.75" hidden="1" outlineLevel="1">
      <c r="A3460" s="9"/>
      <c r="B3460" t="s">
        <v>264</v>
      </c>
      <c r="C3460" t="s">
        <v>862</v>
      </c>
      <c r="D3460" t="s">
        <v>839</v>
      </c>
      <c r="E3460" s="2">
        <v>272426</v>
      </c>
      <c r="F3460" t="s">
        <v>264</v>
      </c>
    </row>
    <row r="3461" spans="1:5" ht="12.75" collapsed="1">
      <c r="A3461" s="9" t="s">
        <v>3757</v>
      </c>
      <c r="D3461" s="9">
        <f>COUNTA(D3462:D3464)</f>
        <v>3</v>
      </c>
      <c r="E3461" s="10">
        <f>SUM(E3462:E3464)</f>
        <v>302553</v>
      </c>
    </row>
    <row r="3462" spans="1:5" ht="12.75" hidden="1" outlineLevel="1">
      <c r="A3462" s="9"/>
      <c r="B3462" t="s">
        <v>3758</v>
      </c>
      <c r="C3462" t="s">
        <v>836</v>
      </c>
      <c r="D3462" t="s">
        <v>1213</v>
      </c>
      <c r="E3462" s="2">
        <v>236138</v>
      </c>
    </row>
    <row r="3463" spans="1:5" ht="12.75" hidden="1" outlineLevel="1">
      <c r="A3463" s="9"/>
      <c r="B3463" t="s">
        <v>3758</v>
      </c>
      <c r="C3463" t="s">
        <v>862</v>
      </c>
      <c r="D3463" t="s">
        <v>2003</v>
      </c>
      <c r="E3463" s="2">
        <v>29815</v>
      </c>
    </row>
    <row r="3464" spans="1:6" ht="12.75" hidden="1" outlineLevel="1">
      <c r="A3464" s="9"/>
      <c r="B3464" t="s">
        <v>3759</v>
      </c>
      <c r="C3464" t="s">
        <v>862</v>
      </c>
      <c r="D3464" t="s">
        <v>839</v>
      </c>
      <c r="E3464" s="2">
        <v>36600</v>
      </c>
      <c r="F3464" t="s">
        <v>3759</v>
      </c>
    </row>
    <row r="3465" spans="1:5" ht="12.75" collapsed="1">
      <c r="A3465" s="9" t="s">
        <v>3508</v>
      </c>
      <c r="D3465" s="9">
        <f>COUNTA(D3466:D3467)</f>
        <v>2</v>
      </c>
      <c r="E3465" s="13">
        <f>SUM(E3466:E3467)</f>
        <v>299540</v>
      </c>
    </row>
    <row r="3466" spans="1:6" ht="12.75" hidden="1" outlineLevel="1" collapsed="1">
      <c r="A3466" s="9"/>
      <c r="B3466" t="s">
        <v>3509</v>
      </c>
      <c r="C3466" t="s">
        <v>836</v>
      </c>
      <c r="D3466" t="s">
        <v>842</v>
      </c>
      <c r="E3466" s="2">
        <v>266910</v>
      </c>
      <c r="F3466" t="s">
        <v>3509</v>
      </c>
    </row>
    <row r="3467" spans="1:6" ht="12.75" hidden="1" outlineLevel="1">
      <c r="A3467" s="9"/>
      <c r="B3467" t="s">
        <v>3509</v>
      </c>
      <c r="C3467" t="s">
        <v>862</v>
      </c>
      <c r="D3467" t="s">
        <v>842</v>
      </c>
      <c r="E3467" s="2">
        <v>32630</v>
      </c>
      <c r="F3467" t="s">
        <v>3509</v>
      </c>
    </row>
    <row r="3468" spans="1:5" ht="12.75" collapsed="1">
      <c r="A3468" s="9" t="s">
        <v>2550</v>
      </c>
      <c r="D3468" s="9">
        <f>COUNTA(D3469:D3471)</f>
        <v>3</v>
      </c>
      <c r="E3468" s="10">
        <f>SUM(E3469:E3471)</f>
        <v>296352</v>
      </c>
    </row>
    <row r="3469" spans="1:6" ht="12.75" hidden="1" outlineLevel="1" collapsed="1">
      <c r="A3469" s="9"/>
      <c r="B3469" t="s">
        <v>2551</v>
      </c>
      <c r="C3469" t="s">
        <v>836</v>
      </c>
      <c r="D3469" t="s">
        <v>985</v>
      </c>
      <c r="E3469" s="2">
        <v>113955</v>
      </c>
      <c r="F3469" t="s">
        <v>2551</v>
      </c>
    </row>
    <row r="3470" spans="1:5" ht="12.75" hidden="1" outlineLevel="1">
      <c r="A3470" s="9"/>
      <c r="B3470" t="s">
        <v>2552</v>
      </c>
      <c r="C3470" t="s">
        <v>836</v>
      </c>
      <c r="D3470" t="s">
        <v>878</v>
      </c>
      <c r="E3470" s="2">
        <v>77</v>
      </c>
    </row>
    <row r="3471" spans="1:6" ht="12.75" hidden="1" outlineLevel="1">
      <c r="A3471" s="9"/>
      <c r="B3471" t="s">
        <v>2553</v>
      </c>
      <c r="C3471" t="s">
        <v>862</v>
      </c>
      <c r="D3471" t="s">
        <v>846</v>
      </c>
      <c r="E3471" s="2">
        <v>182320</v>
      </c>
      <c r="F3471" t="s">
        <v>2553</v>
      </c>
    </row>
    <row r="3472" spans="1:5" ht="12.75" collapsed="1">
      <c r="A3472" s="9" t="s">
        <v>4200</v>
      </c>
      <c r="D3472" s="9">
        <f>COUNTA(D3473)</f>
        <v>1</v>
      </c>
      <c r="E3472" s="13">
        <f>SUM(E3473)</f>
        <v>292600</v>
      </c>
    </row>
    <row r="3473" spans="1:6" ht="12.75" hidden="1" outlineLevel="1" collapsed="1">
      <c r="A3473" s="9"/>
      <c r="B3473" t="s">
        <v>4201</v>
      </c>
      <c r="C3473" t="s">
        <v>862</v>
      </c>
      <c r="D3473" t="s">
        <v>849</v>
      </c>
      <c r="E3473" s="2">
        <v>292600</v>
      </c>
      <c r="F3473" t="s">
        <v>4202</v>
      </c>
    </row>
    <row r="3474" spans="1:5" ht="12.75" collapsed="1">
      <c r="A3474" s="9" t="s">
        <v>278</v>
      </c>
      <c r="D3474" s="9">
        <f>COUNTA(D3475)</f>
        <v>1</v>
      </c>
      <c r="E3474" s="13">
        <f>SUM(E3475)</f>
        <v>289710</v>
      </c>
    </row>
    <row r="3475" spans="1:6" ht="12.75" hidden="1" outlineLevel="1">
      <c r="A3475" s="9"/>
      <c r="B3475" t="s">
        <v>279</v>
      </c>
      <c r="C3475" t="s">
        <v>862</v>
      </c>
      <c r="D3475" t="s">
        <v>839</v>
      </c>
      <c r="E3475" s="2">
        <v>289710</v>
      </c>
      <c r="F3475" t="s">
        <v>279</v>
      </c>
    </row>
    <row r="3476" spans="1:5" ht="12.75" collapsed="1">
      <c r="A3476" s="9" t="s">
        <v>691</v>
      </c>
      <c r="D3476" s="9">
        <f>COUNTA(D3477)</f>
        <v>1</v>
      </c>
      <c r="E3476" s="13">
        <f>SUM(E3477)</f>
        <v>276624</v>
      </c>
    </row>
    <row r="3477" spans="1:6" ht="12.75" hidden="1" outlineLevel="1">
      <c r="A3477" s="9"/>
      <c r="B3477" t="s">
        <v>692</v>
      </c>
      <c r="C3477" t="s">
        <v>836</v>
      </c>
      <c r="D3477" t="s">
        <v>842</v>
      </c>
      <c r="E3477" s="2">
        <v>276624</v>
      </c>
      <c r="F3477" t="s">
        <v>693</v>
      </c>
    </row>
    <row r="3478" spans="1:5" ht="12.75" collapsed="1">
      <c r="A3478" s="9" t="s">
        <v>4397</v>
      </c>
      <c r="D3478" s="9">
        <f>COUNTA(D3479:D3481)</f>
        <v>3</v>
      </c>
      <c r="E3478" s="10">
        <f>SUM(E3479:E3481)</f>
        <v>263805</v>
      </c>
    </row>
    <row r="3479" spans="1:6" ht="12.75" hidden="1" outlineLevel="1">
      <c r="A3479" s="9"/>
      <c r="B3479" t="s">
        <v>4398</v>
      </c>
      <c r="C3479" t="s">
        <v>836</v>
      </c>
      <c r="D3479" t="s">
        <v>839</v>
      </c>
      <c r="E3479" s="2">
        <v>227305</v>
      </c>
      <c r="F3479" t="s">
        <v>4398</v>
      </c>
    </row>
    <row r="3480" spans="1:6" ht="12.75" hidden="1" outlineLevel="1">
      <c r="A3480" s="9"/>
      <c r="B3480" t="s">
        <v>4399</v>
      </c>
      <c r="C3480" t="s">
        <v>862</v>
      </c>
      <c r="D3480" t="s">
        <v>842</v>
      </c>
      <c r="E3480" s="2">
        <v>1300</v>
      </c>
      <c r="F3480" t="s">
        <v>4399</v>
      </c>
    </row>
    <row r="3481" spans="1:6" ht="12.75" hidden="1" outlineLevel="1">
      <c r="A3481" s="9"/>
      <c r="B3481" t="s">
        <v>4400</v>
      </c>
      <c r="C3481" t="s">
        <v>862</v>
      </c>
      <c r="D3481" t="s">
        <v>842</v>
      </c>
      <c r="E3481" s="2">
        <v>35200</v>
      </c>
      <c r="F3481" t="s">
        <v>4400</v>
      </c>
    </row>
    <row r="3482" spans="1:5" ht="12.75" collapsed="1">
      <c r="A3482" s="9" t="s">
        <v>3902</v>
      </c>
      <c r="D3482" s="9">
        <f>COUNTA(D3483)</f>
        <v>1</v>
      </c>
      <c r="E3482" s="13">
        <f>SUM(E3483)</f>
        <v>261378</v>
      </c>
    </row>
    <row r="3483" spans="1:6" ht="12.75" hidden="1" outlineLevel="1">
      <c r="A3483" s="9"/>
      <c r="B3483" t="s">
        <v>3903</v>
      </c>
      <c r="C3483" t="s">
        <v>862</v>
      </c>
      <c r="D3483" t="s">
        <v>857</v>
      </c>
      <c r="E3483" s="2">
        <v>261378</v>
      </c>
      <c r="F3483" t="s">
        <v>3903</v>
      </c>
    </row>
    <row r="3484" spans="1:5" ht="12.75" collapsed="1">
      <c r="A3484" s="9" t="s">
        <v>4300</v>
      </c>
      <c r="D3484" s="9">
        <f>COUNTA(D3485:D3490)</f>
        <v>6</v>
      </c>
      <c r="E3484" s="10">
        <f>SUM(E3485:E3490)</f>
        <v>260524</v>
      </c>
    </row>
    <row r="3485" spans="1:5" ht="12.75" hidden="1" outlineLevel="1" collapsed="1">
      <c r="A3485" s="9"/>
      <c r="B3485" t="s">
        <v>4301</v>
      </c>
      <c r="C3485" t="s">
        <v>836</v>
      </c>
      <c r="D3485" t="s">
        <v>842</v>
      </c>
      <c r="E3485" s="2">
        <v>29041</v>
      </c>
    </row>
    <row r="3486" spans="1:6" ht="12.75" hidden="1" outlineLevel="1">
      <c r="A3486" s="9"/>
      <c r="B3486" t="s">
        <v>4302</v>
      </c>
      <c r="C3486" t="s">
        <v>836</v>
      </c>
      <c r="D3486" t="s">
        <v>839</v>
      </c>
      <c r="E3486" s="2">
        <v>94050</v>
      </c>
      <c r="F3486" t="s">
        <v>4302</v>
      </c>
    </row>
    <row r="3487" spans="1:5" ht="12.75" hidden="1" outlineLevel="1">
      <c r="A3487" s="9"/>
      <c r="B3487" t="s">
        <v>4303</v>
      </c>
      <c r="C3487" t="s">
        <v>836</v>
      </c>
      <c r="D3487" t="s">
        <v>842</v>
      </c>
      <c r="E3487" s="2">
        <v>28416</v>
      </c>
    </row>
    <row r="3488" spans="1:5" ht="12.75" hidden="1" outlineLevel="1">
      <c r="A3488" s="9"/>
      <c r="B3488" t="s">
        <v>4301</v>
      </c>
      <c r="C3488" t="s">
        <v>862</v>
      </c>
      <c r="D3488" t="s">
        <v>839</v>
      </c>
      <c r="E3488" s="2">
        <v>2144</v>
      </c>
    </row>
    <row r="3489" spans="1:5" ht="12.75" hidden="1" outlineLevel="1">
      <c r="A3489" s="9"/>
      <c r="B3489" t="s">
        <v>4302</v>
      </c>
      <c r="C3489" t="s">
        <v>862</v>
      </c>
      <c r="D3489" t="s">
        <v>839</v>
      </c>
      <c r="E3489" s="2">
        <v>273</v>
      </c>
    </row>
    <row r="3490" spans="1:5" ht="12.75" hidden="1" outlineLevel="1">
      <c r="A3490" s="9"/>
      <c r="B3490" t="s">
        <v>4303</v>
      </c>
      <c r="C3490" t="s">
        <v>862</v>
      </c>
      <c r="D3490" t="s">
        <v>842</v>
      </c>
      <c r="E3490" s="2">
        <v>106600</v>
      </c>
    </row>
    <row r="3491" spans="1:5" ht="12.75" collapsed="1">
      <c r="A3491" s="9" t="s">
        <v>3637</v>
      </c>
      <c r="D3491" s="9">
        <f>COUNTA(D3492)</f>
        <v>1</v>
      </c>
      <c r="E3491" s="13">
        <f>SUM(E3492)</f>
        <v>255580</v>
      </c>
    </row>
    <row r="3492" spans="1:9" ht="12.75" hidden="1" outlineLevel="1">
      <c r="A3492" s="9"/>
      <c r="B3492" t="s">
        <v>3638</v>
      </c>
      <c r="C3492" t="s">
        <v>836</v>
      </c>
      <c r="D3492" t="s">
        <v>1017</v>
      </c>
      <c r="E3492" s="2">
        <v>255580</v>
      </c>
      <c r="F3492" t="s">
        <v>3639</v>
      </c>
      <c r="G3492" t="s">
        <v>1852</v>
      </c>
      <c r="H3492" t="s">
        <v>3640</v>
      </c>
      <c r="I3492" t="s">
        <v>3641</v>
      </c>
    </row>
    <row r="3493" spans="1:5" ht="12.75" collapsed="1">
      <c r="A3493" s="9" t="s">
        <v>3881</v>
      </c>
      <c r="D3493" s="9">
        <f>COUNTA(D3494:D3495)</f>
        <v>2</v>
      </c>
      <c r="E3493" s="13">
        <f>SUM(E3494:E3495)</f>
        <v>239916</v>
      </c>
    </row>
    <row r="3494" spans="1:6" ht="12.75" hidden="1" outlineLevel="1">
      <c r="A3494" s="9"/>
      <c r="B3494" t="s">
        <v>3882</v>
      </c>
      <c r="C3494" t="s">
        <v>836</v>
      </c>
      <c r="D3494" t="s">
        <v>842</v>
      </c>
      <c r="E3494" s="2">
        <v>31428</v>
      </c>
      <c r="F3494" t="s">
        <v>3882</v>
      </c>
    </row>
    <row r="3495" spans="1:5" ht="12.75" hidden="1" outlineLevel="1">
      <c r="A3495" s="9"/>
      <c r="B3495" t="s">
        <v>3883</v>
      </c>
      <c r="C3495" t="s">
        <v>836</v>
      </c>
      <c r="D3495" t="s">
        <v>839</v>
      </c>
      <c r="E3495" s="2">
        <v>208488</v>
      </c>
    </row>
    <row r="3496" spans="1:5" ht="12.75" collapsed="1">
      <c r="A3496" s="9" t="s">
        <v>3510</v>
      </c>
      <c r="D3496" s="9">
        <f>COUNTA(D3497)</f>
        <v>1</v>
      </c>
      <c r="E3496" s="13">
        <f>SUM(E3497)</f>
        <v>234232</v>
      </c>
    </row>
    <row r="3497" spans="1:6" ht="12.75" hidden="1" outlineLevel="1" collapsed="1">
      <c r="A3497" s="9"/>
      <c r="B3497" t="s">
        <v>3511</v>
      </c>
      <c r="C3497" t="s">
        <v>836</v>
      </c>
      <c r="D3497" t="s">
        <v>842</v>
      </c>
      <c r="E3497" s="2">
        <v>234232</v>
      </c>
      <c r="F3497" t="s">
        <v>3511</v>
      </c>
    </row>
    <row r="3498" spans="1:5" ht="12.75" collapsed="1">
      <c r="A3498" s="9" t="s">
        <v>3795</v>
      </c>
      <c r="D3498" s="9">
        <f>COUNTA(D3499:D3500)</f>
        <v>2</v>
      </c>
      <c r="E3498" s="13">
        <f>SUM(E3499:E3500)</f>
        <v>232839</v>
      </c>
    </row>
    <row r="3499" spans="1:5" ht="12.75" hidden="1" outlineLevel="1">
      <c r="A3499" s="9"/>
      <c r="B3499" t="s">
        <v>3796</v>
      </c>
      <c r="C3499" t="s">
        <v>862</v>
      </c>
      <c r="D3499" t="s">
        <v>857</v>
      </c>
      <c r="E3499" s="2">
        <v>207459</v>
      </c>
    </row>
    <row r="3500" spans="1:5" ht="12.75" hidden="1" outlineLevel="1">
      <c r="A3500" s="9"/>
      <c r="B3500" t="s">
        <v>3797</v>
      </c>
      <c r="C3500" t="s">
        <v>862</v>
      </c>
      <c r="D3500" t="s">
        <v>842</v>
      </c>
      <c r="E3500" s="2">
        <v>25380</v>
      </c>
    </row>
    <row r="3501" spans="1:5" ht="12.75" collapsed="1">
      <c r="A3501" s="9" t="s">
        <v>3690</v>
      </c>
      <c r="D3501" s="9">
        <f>COUNTA(D3502:D3503)</f>
        <v>2</v>
      </c>
      <c r="E3501" s="13">
        <f>SUM(E3502:E3503)</f>
        <v>232322</v>
      </c>
    </row>
    <row r="3502" spans="1:6" ht="12.75" hidden="1" outlineLevel="1">
      <c r="A3502" s="9"/>
      <c r="B3502" t="s">
        <v>3691</v>
      </c>
      <c r="C3502" t="s">
        <v>836</v>
      </c>
      <c r="D3502" t="s">
        <v>842</v>
      </c>
      <c r="E3502" s="2">
        <v>203792</v>
      </c>
      <c r="F3502" t="s">
        <v>3691</v>
      </c>
    </row>
    <row r="3503" spans="1:6" ht="12.75" hidden="1" outlineLevel="1">
      <c r="A3503" s="9"/>
      <c r="B3503" t="s">
        <v>3692</v>
      </c>
      <c r="C3503" t="s">
        <v>836</v>
      </c>
      <c r="D3503" t="s">
        <v>878</v>
      </c>
      <c r="E3503" s="2">
        <v>28530</v>
      </c>
      <c r="F3503" t="s">
        <v>3692</v>
      </c>
    </row>
    <row r="3504" spans="1:5" ht="12.75" collapsed="1">
      <c r="A3504" s="9" t="s">
        <v>4322</v>
      </c>
      <c r="D3504" s="9">
        <f>COUNTA(D3505:D3507)</f>
        <v>3</v>
      </c>
      <c r="E3504" s="10">
        <f>SUM(E3505:E3507)</f>
        <v>219437</v>
      </c>
    </row>
    <row r="3505" spans="1:6" ht="12.75" hidden="1" outlineLevel="1">
      <c r="A3505" s="9"/>
      <c r="B3505" t="s">
        <v>4323</v>
      </c>
      <c r="C3505" t="s">
        <v>836</v>
      </c>
      <c r="D3505" t="s">
        <v>846</v>
      </c>
      <c r="E3505" s="2">
        <v>18020</v>
      </c>
      <c r="F3505" t="s">
        <v>4323</v>
      </c>
    </row>
    <row r="3506" spans="1:8" ht="12.75" hidden="1" outlineLevel="1">
      <c r="A3506" s="9"/>
      <c r="B3506" t="s">
        <v>4324</v>
      </c>
      <c r="C3506" t="s">
        <v>836</v>
      </c>
      <c r="D3506" t="s">
        <v>1017</v>
      </c>
      <c r="E3506" s="2">
        <v>116397</v>
      </c>
      <c r="F3506" t="s">
        <v>4323</v>
      </c>
      <c r="G3506" t="s">
        <v>1853</v>
      </c>
      <c r="H3506" t="s">
        <v>4325</v>
      </c>
    </row>
    <row r="3507" spans="1:6" ht="12.75" hidden="1" outlineLevel="1" collapsed="1">
      <c r="A3507" s="9"/>
      <c r="B3507" t="s">
        <v>4323</v>
      </c>
      <c r="C3507" t="s">
        <v>862</v>
      </c>
      <c r="D3507" t="s">
        <v>846</v>
      </c>
      <c r="E3507" s="2">
        <v>85020</v>
      </c>
      <c r="F3507" t="s">
        <v>4323</v>
      </c>
    </row>
    <row r="3508" spans="1:5" ht="12.75" collapsed="1">
      <c r="A3508" s="9" t="s">
        <v>4313</v>
      </c>
      <c r="D3508" s="9">
        <f>COUNTA(D3509:D3510)</f>
        <v>2</v>
      </c>
      <c r="E3508" s="13">
        <f>SUM(E3509:E3510)</f>
        <v>214974</v>
      </c>
    </row>
    <row r="3509" spans="1:5" ht="12.75" hidden="1" outlineLevel="1">
      <c r="A3509" s="9"/>
      <c r="B3509" t="s">
        <v>4314</v>
      </c>
      <c r="C3509" t="s">
        <v>836</v>
      </c>
      <c r="D3509" t="s">
        <v>956</v>
      </c>
      <c r="E3509" s="2">
        <v>162534</v>
      </c>
    </row>
    <row r="3510" spans="1:5" ht="12.75" hidden="1" outlineLevel="1">
      <c r="A3510" s="9"/>
      <c r="B3510" t="s">
        <v>4315</v>
      </c>
      <c r="C3510" t="s">
        <v>836</v>
      </c>
      <c r="D3510" t="s">
        <v>881</v>
      </c>
      <c r="E3510" s="2">
        <v>52440</v>
      </c>
    </row>
    <row r="3511" spans="1:5" ht="12.75" collapsed="1">
      <c r="A3511" s="9" t="s">
        <v>3063</v>
      </c>
      <c r="D3511" s="9">
        <f>COUNTA(D3512:D3514)</f>
        <v>3</v>
      </c>
      <c r="E3511" s="10">
        <f>SUM(E3512:E3514)</f>
        <v>212330</v>
      </c>
    </row>
    <row r="3512" spans="1:6" ht="12.75" hidden="1" outlineLevel="1">
      <c r="A3512" s="9"/>
      <c r="B3512" t="s">
        <v>3064</v>
      </c>
      <c r="C3512" t="s">
        <v>836</v>
      </c>
      <c r="D3512" t="s">
        <v>839</v>
      </c>
      <c r="E3512" s="2">
        <v>186930</v>
      </c>
      <c r="F3512" t="s">
        <v>3064</v>
      </c>
    </row>
    <row r="3513" spans="1:6" ht="12.75" hidden="1" outlineLevel="1">
      <c r="A3513" s="9"/>
      <c r="B3513" t="s">
        <v>3065</v>
      </c>
      <c r="C3513" t="s">
        <v>836</v>
      </c>
      <c r="D3513" t="s">
        <v>842</v>
      </c>
      <c r="E3513" s="2">
        <v>20680</v>
      </c>
      <c r="F3513" t="s">
        <v>3065</v>
      </c>
    </row>
    <row r="3514" spans="1:6" ht="12.75" hidden="1" outlineLevel="1">
      <c r="A3514" s="9"/>
      <c r="B3514" t="s">
        <v>3066</v>
      </c>
      <c r="C3514" t="s">
        <v>836</v>
      </c>
      <c r="D3514" t="s">
        <v>842</v>
      </c>
      <c r="E3514" s="2">
        <v>4720</v>
      </c>
      <c r="F3514" t="s">
        <v>3066</v>
      </c>
    </row>
    <row r="3515" spans="1:5" ht="12.75" collapsed="1">
      <c r="A3515" s="9" t="s">
        <v>380</v>
      </c>
      <c r="D3515" s="9">
        <f>COUNTA(D3516:D3517)</f>
        <v>2</v>
      </c>
      <c r="E3515" s="13">
        <f>SUM(E3516:E3517)</f>
        <v>207717</v>
      </c>
    </row>
    <row r="3516" spans="1:6" ht="12.75" hidden="1" outlineLevel="1">
      <c r="A3516" s="9"/>
      <c r="B3516" t="s">
        <v>381</v>
      </c>
      <c r="C3516" t="s">
        <v>836</v>
      </c>
      <c r="D3516" t="s">
        <v>857</v>
      </c>
      <c r="E3516" s="2">
        <v>200265</v>
      </c>
      <c r="F3516" t="s">
        <v>381</v>
      </c>
    </row>
    <row r="3517" spans="1:6" ht="12.75" hidden="1" outlineLevel="1">
      <c r="A3517" s="9"/>
      <c r="B3517" t="s">
        <v>381</v>
      </c>
      <c r="C3517" t="s">
        <v>862</v>
      </c>
      <c r="D3517" t="s">
        <v>857</v>
      </c>
      <c r="E3517" s="2">
        <v>7452</v>
      </c>
      <c r="F3517" t="s">
        <v>381</v>
      </c>
    </row>
    <row r="3518" spans="1:5" ht="12.75" collapsed="1">
      <c r="A3518" s="9" t="s">
        <v>2759</v>
      </c>
      <c r="D3518" s="9">
        <f>COUNTA(D3519)</f>
        <v>1</v>
      </c>
      <c r="E3518" s="13">
        <f>SUM(E3519)</f>
        <v>201684</v>
      </c>
    </row>
    <row r="3519" spans="1:6" ht="12.75" hidden="1" outlineLevel="1">
      <c r="A3519" s="9"/>
      <c r="B3519" t="s">
        <v>2760</v>
      </c>
      <c r="C3519" t="s">
        <v>836</v>
      </c>
      <c r="D3519" t="s">
        <v>857</v>
      </c>
      <c r="E3519" s="2">
        <v>201684</v>
      </c>
      <c r="F3519" t="s">
        <v>2760</v>
      </c>
    </row>
    <row r="3520" spans="1:5" ht="12.75" collapsed="1">
      <c r="A3520" s="9" t="s">
        <v>67</v>
      </c>
      <c r="D3520" s="9">
        <f>COUNTA(D3521)</f>
        <v>1</v>
      </c>
      <c r="E3520" s="13">
        <f>SUM(E3521)</f>
        <v>197102</v>
      </c>
    </row>
    <row r="3521" spans="1:5" ht="12.75" hidden="1" outlineLevel="1">
      <c r="A3521" s="9"/>
      <c r="B3521" t="s">
        <v>68</v>
      </c>
      <c r="C3521" t="s">
        <v>862</v>
      </c>
      <c r="D3521" t="s">
        <v>857</v>
      </c>
      <c r="E3521" s="2">
        <v>197102</v>
      </c>
    </row>
    <row r="3522" spans="1:5" ht="12.75" collapsed="1">
      <c r="A3522" s="9" t="s">
        <v>3630</v>
      </c>
      <c r="D3522" s="9">
        <f>COUNTA(D3523:D3525)</f>
        <v>3</v>
      </c>
      <c r="E3522" s="10">
        <f>SUM(E3523:E3525)</f>
        <v>196632</v>
      </c>
    </row>
    <row r="3523" spans="1:5" ht="12.75" hidden="1" outlineLevel="1">
      <c r="A3523" s="9"/>
      <c r="B3523" t="s">
        <v>3631</v>
      </c>
      <c r="C3523" t="s">
        <v>836</v>
      </c>
      <c r="D3523" t="s">
        <v>842</v>
      </c>
      <c r="E3523" s="2">
        <v>97709</v>
      </c>
    </row>
    <row r="3524" spans="1:5" ht="12.75" hidden="1" outlineLevel="1">
      <c r="A3524" s="9"/>
      <c r="B3524" t="s">
        <v>3632</v>
      </c>
      <c r="C3524" t="s">
        <v>836</v>
      </c>
      <c r="D3524" t="s">
        <v>842</v>
      </c>
      <c r="E3524" s="2">
        <v>98747</v>
      </c>
    </row>
    <row r="3525" spans="1:5" ht="12.75" hidden="1" outlineLevel="1">
      <c r="A3525" s="9"/>
      <c r="B3525" t="s">
        <v>3633</v>
      </c>
      <c r="C3525" t="s">
        <v>836</v>
      </c>
      <c r="D3525" t="s">
        <v>842</v>
      </c>
      <c r="E3525" s="2">
        <v>176</v>
      </c>
    </row>
    <row r="3526" spans="1:5" ht="12.75" collapsed="1">
      <c r="A3526" s="9" t="s">
        <v>3501</v>
      </c>
      <c r="D3526" s="9">
        <f>COUNTA(D3527:D3529)</f>
        <v>3</v>
      </c>
      <c r="E3526" s="10">
        <f>SUM(E3527:E3529)</f>
        <v>184353</v>
      </c>
    </row>
    <row r="3527" spans="1:6" ht="12.75" hidden="1" outlineLevel="1">
      <c r="A3527" s="9"/>
      <c r="B3527" t="s">
        <v>3502</v>
      </c>
      <c r="C3527" t="s">
        <v>836</v>
      </c>
      <c r="D3527" t="s">
        <v>1039</v>
      </c>
      <c r="E3527" s="2">
        <v>396</v>
      </c>
      <c r="F3527" t="s">
        <v>3502</v>
      </c>
    </row>
    <row r="3528" spans="1:6" ht="12.75" hidden="1" outlineLevel="1">
      <c r="A3528" s="9"/>
      <c r="B3528" t="s">
        <v>3503</v>
      </c>
      <c r="C3528" t="s">
        <v>836</v>
      </c>
      <c r="D3528" t="s">
        <v>985</v>
      </c>
      <c r="E3528" s="2">
        <v>71649</v>
      </c>
      <c r="F3528" t="s">
        <v>3503</v>
      </c>
    </row>
    <row r="3529" spans="1:6" ht="12.75" hidden="1" outlineLevel="1">
      <c r="A3529" s="9"/>
      <c r="B3529" t="s">
        <v>3504</v>
      </c>
      <c r="C3529" t="s">
        <v>862</v>
      </c>
      <c r="D3529" t="s">
        <v>1919</v>
      </c>
      <c r="E3529" s="2">
        <v>112308</v>
      </c>
      <c r="F3529" t="s">
        <v>3505</v>
      </c>
    </row>
    <row r="3530" spans="1:5" ht="12.75" collapsed="1">
      <c r="A3530" s="9" t="s">
        <v>275</v>
      </c>
      <c r="D3530" s="9">
        <f>COUNTA(D3531)</f>
        <v>1</v>
      </c>
      <c r="E3530" s="13">
        <f>SUM(E3531)</f>
        <v>169880</v>
      </c>
    </row>
    <row r="3531" spans="1:6" ht="12.75" hidden="1" outlineLevel="1">
      <c r="A3531" s="9"/>
      <c r="B3531" t="s">
        <v>276</v>
      </c>
      <c r="C3531" t="s">
        <v>836</v>
      </c>
      <c r="D3531" t="s">
        <v>957</v>
      </c>
      <c r="E3531" s="2">
        <v>169880</v>
      </c>
      <c r="F3531" t="s">
        <v>277</v>
      </c>
    </row>
    <row r="3532" spans="1:5" ht="12.75" collapsed="1">
      <c r="A3532" s="9" t="s">
        <v>3174</v>
      </c>
      <c r="D3532" s="9">
        <f>COUNTA(D3533)</f>
        <v>1</v>
      </c>
      <c r="E3532" s="13">
        <f>SUM(E3533)</f>
        <v>166022</v>
      </c>
    </row>
    <row r="3533" spans="1:6" ht="12.75" hidden="1" outlineLevel="1">
      <c r="A3533" s="9"/>
      <c r="B3533" t="s">
        <v>3175</v>
      </c>
      <c r="C3533" t="s">
        <v>862</v>
      </c>
      <c r="D3533" t="s">
        <v>839</v>
      </c>
      <c r="E3533" s="2">
        <v>166022</v>
      </c>
      <c r="F3533" t="s">
        <v>3175</v>
      </c>
    </row>
    <row r="3534" spans="1:5" ht="12.75" collapsed="1">
      <c r="A3534" s="9" t="s">
        <v>3718</v>
      </c>
      <c r="D3534" s="9">
        <f>COUNTA(D3535:D3537)</f>
        <v>3</v>
      </c>
      <c r="E3534" s="10">
        <f>SUM(E3535:E3537)</f>
        <v>162351</v>
      </c>
    </row>
    <row r="3535" spans="1:6" ht="12.75" hidden="1" outlineLevel="1">
      <c r="A3535" s="9"/>
      <c r="B3535" t="s">
        <v>3719</v>
      </c>
      <c r="C3535" t="s">
        <v>836</v>
      </c>
      <c r="D3535" t="s">
        <v>956</v>
      </c>
      <c r="E3535" s="2">
        <v>4095</v>
      </c>
      <c r="F3535" t="s">
        <v>3719</v>
      </c>
    </row>
    <row r="3536" spans="1:6" ht="12.75" hidden="1" outlineLevel="1">
      <c r="A3536" s="9"/>
      <c r="B3536" t="s">
        <v>3720</v>
      </c>
      <c r="C3536" t="s">
        <v>862</v>
      </c>
      <c r="D3536" t="s">
        <v>839</v>
      </c>
      <c r="E3536" s="2">
        <v>93620</v>
      </c>
      <c r="F3536" t="s">
        <v>3720</v>
      </c>
    </row>
    <row r="3537" spans="1:6" ht="12.75" hidden="1" outlineLevel="1">
      <c r="A3537" s="9"/>
      <c r="B3537" t="s">
        <v>3721</v>
      </c>
      <c r="C3537" t="s">
        <v>862</v>
      </c>
      <c r="D3537" t="s">
        <v>916</v>
      </c>
      <c r="E3537" s="2">
        <v>64636</v>
      </c>
      <c r="F3537" t="s">
        <v>3721</v>
      </c>
    </row>
    <row r="3538" spans="1:5" ht="12.75" collapsed="1">
      <c r="A3538" s="9" t="s">
        <v>343</v>
      </c>
      <c r="D3538" s="9">
        <f>COUNTA(D3539)</f>
        <v>1</v>
      </c>
      <c r="E3538" s="13">
        <f>SUM(E3539)</f>
        <v>160325</v>
      </c>
    </row>
    <row r="3539" spans="1:6" ht="12.75" hidden="1" outlineLevel="1">
      <c r="A3539" s="9"/>
      <c r="B3539" t="s">
        <v>344</v>
      </c>
      <c r="C3539" t="s">
        <v>862</v>
      </c>
      <c r="D3539" t="s">
        <v>857</v>
      </c>
      <c r="E3539" s="2">
        <v>160325</v>
      </c>
      <c r="F3539" t="s">
        <v>344</v>
      </c>
    </row>
    <row r="3540" spans="1:5" ht="12.75" collapsed="1">
      <c r="A3540" s="9" t="s">
        <v>3559</v>
      </c>
      <c r="D3540" s="9">
        <f>COUNTA(D3541:D3543)</f>
        <v>3</v>
      </c>
      <c r="E3540" s="10">
        <f>SUM(E3541:E3543)</f>
        <v>144220</v>
      </c>
    </row>
    <row r="3541" spans="1:6" ht="12.75" hidden="1" outlineLevel="1">
      <c r="A3541" s="9"/>
      <c r="B3541" t="s">
        <v>3560</v>
      </c>
      <c r="C3541" t="s">
        <v>836</v>
      </c>
      <c r="D3541" t="s">
        <v>2813</v>
      </c>
      <c r="E3541" s="2">
        <v>1400</v>
      </c>
      <c r="F3541" t="s">
        <v>3560</v>
      </c>
    </row>
    <row r="3542" spans="1:6" ht="12.75" hidden="1" outlineLevel="1">
      <c r="A3542" s="9"/>
      <c r="B3542" t="s">
        <v>3560</v>
      </c>
      <c r="C3542" t="s">
        <v>862</v>
      </c>
      <c r="D3542" t="s">
        <v>1919</v>
      </c>
      <c r="E3542" s="2">
        <v>30120</v>
      </c>
      <c r="F3542" t="s">
        <v>3560</v>
      </c>
    </row>
    <row r="3543" spans="1:6" ht="12.75" hidden="1" outlineLevel="1">
      <c r="A3543" s="9"/>
      <c r="B3543" t="s">
        <v>3561</v>
      </c>
      <c r="C3543" t="s">
        <v>862</v>
      </c>
      <c r="D3543" t="s">
        <v>857</v>
      </c>
      <c r="E3543" s="2">
        <v>112700</v>
      </c>
      <c r="F3543" t="s">
        <v>3561</v>
      </c>
    </row>
    <row r="3544" spans="1:5" ht="12.75" collapsed="1">
      <c r="A3544" s="9" t="s">
        <v>4304</v>
      </c>
      <c r="D3544" s="9">
        <f>COUNTA(D3545)</f>
        <v>1</v>
      </c>
      <c r="E3544" s="13">
        <f>SUM(E3545)</f>
        <v>141904</v>
      </c>
    </row>
    <row r="3545" spans="1:6" ht="12.75" hidden="1" outlineLevel="1">
      <c r="A3545" s="9"/>
      <c r="B3545" t="s">
        <v>4305</v>
      </c>
      <c r="C3545" t="s">
        <v>862</v>
      </c>
      <c r="D3545" t="s">
        <v>839</v>
      </c>
      <c r="E3545" s="2">
        <v>141904</v>
      </c>
      <c r="F3545" t="s">
        <v>4305</v>
      </c>
    </row>
    <row r="3546" spans="1:5" ht="12.75" collapsed="1">
      <c r="A3546" s="9" t="s">
        <v>3707</v>
      </c>
      <c r="D3546" s="9">
        <f>COUNTA(D3547:D3549)</f>
        <v>3</v>
      </c>
      <c r="E3546" s="10">
        <f>SUM(E3547:E3549)</f>
        <v>141219</v>
      </c>
    </row>
    <row r="3547" spans="1:6" ht="12.75" hidden="1" outlineLevel="1">
      <c r="A3547" s="9"/>
      <c r="B3547" t="s">
        <v>3708</v>
      </c>
      <c r="C3547" t="s">
        <v>862</v>
      </c>
      <c r="D3547" t="s">
        <v>839</v>
      </c>
      <c r="E3547" s="2">
        <v>135125</v>
      </c>
      <c r="F3547" t="s">
        <v>3709</v>
      </c>
    </row>
    <row r="3548" spans="1:6" ht="12.75" hidden="1" outlineLevel="1">
      <c r="A3548" s="9"/>
      <c r="B3548" t="s">
        <v>3710</v>
      </c>
      <c r="C3548" t="s">
        <v>862</v>
      </c>
      <c r="D3548" t="s">
        <v>1968</v>
      </c>
      <c r="E3548" s="2">
        <v>1276</v>
      </c>
      <c r="F3548" t="s">
        <v>3711</v>
      </c>
    </row>
    <row r="3549" spans="1:6" ht="12.75" hidden="1" outlineLevel="1">
      <c r="A3549" s="9"/>
      <c r="B3549" t="s">
        <v>3712</v>
      </c>
      <c r="C3549" t="s">
        <v>862</v>
      </c>
      <c r="D3549" t="s">
        <v>1039</v>
      </c>
      <c r="E3549" s="2">
        <v>4818</v>
      </c>
      <c r="F3549" t="s">
        <v>3712</v>
      </c>
    </row>
    <row r="3550" spans="1:5" ht="12.75" collapsed="1">
      <c r="A3550" s="9" t="s">
        <v>3821</v>
      </c>
      <c r="D3550" s="9">
        <f>COUNTA(D3551:D3555)</f>
        <v>5</v>
      </c>
      <c r="E3550" s="10">
        <f>SUM(E3551:E3555)</f>
        <v>138496</v>
      </c>
    </row>
    <row r="3551" spans="1:5" ht="12.75" hidden="1" outlineLevel="1" collapsed="1">
      <c r="A3551" s="9"/>
      <c r="B3551" t="s">
        <v>3822</v>
      </c>
      <c r="C3551" t="s">
        <v>836</v>
      </c>
      <c r="D3551" t="s">
        <v>842</v>
      </c>
      <c r="E3551" s="2">
        <v>34691</v>
      </c>
    </row>
    <row r="3552" spans="1:6" ht="12.75" hidden="1" outlineLevel="1">
      <c r="A3552" s="9"/>
      <c r="B3552" t="s">
        <v>3823</v>
      </c>
      <c r="C3552" t="s">
        <v>836</v>
      </c>
      <c r="D3552" t="s">
        <v>956</v>
      </c>
      <c r="E3552" s="2">
        <v>78323</v>
      </c>
      <c r="F3552" t="s">
        <v>3824</v>
      </c>
    </row>
    <row r="3553" spans="1:5" ht="12.75" hidden="1" outlineLevel="1">
      <c r="A3553" s="9"/>
      <c r="B3553" t="s">
        <v>3825</v>
      </c>
      <c r="C3553" t="s">
        <v>836</v>
      </c>
      <c r="D3553" t="s">
        <v>857</v>
      </c>
      <c r="E3553" s="2">
        <v>8580</v>
      </c>
    </row>
    <row r="3554" spans="1:5" ht="12.75" hidden="1" outlineLevel="1" collapsed="1">
      <c r="A3554" s="9"/>
      <c r="B3554" t="s">
        <v>3822</v>
      </c>
      <c r="C3554" t="s">
        <v>862</v>
      </c>
      <c r="D3554" t="s">
        <v>878</v>
      </c>
      <c r="E3554" s="2">
        <v>16854</v>
      </c>
    </row>
    <row r="3555" spans="1:5" ht="12.75" hidden="1" outlineLevel="1">
      <c r="A3555" s="9"/>
      <c r="B3555" t="s">
        <v>3825</v>
      </c>
      <c r="C3555" t="s">
        <v>862</v>
      </c>
      <c r="D3555" t="s">
        <v>857</v>
      </c>
      <c r="E3555" s="2">
        <v>48</v>
      </c>
    </row>
    <row r="3556" spans="1:5" ht="12.75" collapsed="1">
      <c r="A3556" s="9" t="s">
        <v>4004</v>
      </c>
      <c r="D3556" s="9">
        <f>COUNTA(D3557)</f>
        <v>1</v>
      </c>
      <c r="E3556" s="13">
        <f>SUM(E3557)</f>
        <v>137710</v>
      </c>
    </row>
    <row r="3557" spans="1:5" ht="12.75" hidden="1" outlineLevel="1">
      <c r="A3557" s="9"/>
      <c r="B3557" t="s">
        <v>4005</v>
      </c>
      <c r="C3557" t="s">
        <v>836</v>
      </c>
      <c r="D3557" t="s">
        <v>842</v>
      </c>
      <c r="E3557" s="2">
        <v>137710</v>
      </c>
    </row>
    <row r="3558" spans="1:5" ht="12.75" collapsed="1">
      <c r="A3558" s="9" t="s">
        <v>150</v>
      </c>
      <c r="D3558" s="9">
        <f>COUNTA(D3559:D3560)</f>
        <v>2</v>
      </c>
      <c r="E3558" s="13">
        <f>SUM(E3559:E3560)</f>
        <v>136010</v>
      </c>
    </row>
    <row r="3559" spans="1:6" ht="12.75" hidden="1" outlineLevel="1">
      <c r="A3559" s="9"/>
      <c r="B3559" t="s">
        <v>151</v>
      </c>
      <c r="C3559" t="s">
        <v>836</v>
      </c>
      <c r="D3559" t="s">
        <v>842</v>
      </c>
      <c r="E3559" s="2">
        <v>131852</v>
      </c>
      <c r="F3559" t="s">
        <v>151</v>
      </c>
    </row>
    <row r="3560" spans="1:6" ht="12.75" hidden="1" outlineLevel="1">
      <c r="A3560" s="9"/>
      <c r="B3560" t="s">
        <v>152</v>
      </c>
      <c r="C3560" t="s">
        <v>836</v>
      </c>
      <c r="D3560" t="s">
        <v>839</v>
      </c>
      <c r="E3560" s="2">
        <v>4158</v>
      </c>
      <c r="F3560" t="s">
        <v>152</v>
      </c>
    </row>
    <row r="3561" spans="1:5" ht="12.75" collapsed="1">
      <c r="A3561" s="9" t="s">
        <v>3541</v>
      </c>
      <c r="D3561" s="9">
        <f>COUNTA(D3562:D3565)</f>
        <v>4</v>
      </c>
      <c r="E3561" s="16">
        <f>SUM(E3562:E3565)</f>
        <v>135420</v>
      </c>
    </row>
    <row r="3562" spans="1:5" ht="12.75" hidden="1" outlineLevel="1">
      <c r="A3562" s="9"/>
      <c r="B3562" t="s">
        <v>3542</v>
      </c>
      <c r="C3562" t="s">
        <v>862</v>
      </c>
      <c r="D3562" t="s">
        <v>839</v>
      </c>
      <c r="E3562" s="2">
        <v>90744</v>
      </c>
    </row>
    <row r="3563" spans="1:6" ht="12.75" hidden="1" outlineLevel="1">
      <c r="A3563" s="9"/>
      <c r="B3563" t="s">
        <v>3222</v>
      </c>
      <c r="C3563" t="s">
        <v>862</v>
      </c>
      <c r="D3563" t="s">
        <v>956</v>
      </c>
      <c r="E3563" s="2">
        <v>28531</v>
      </c>
      <c r="F3563" t="s">
        <v>3222</v>
      </c>
    </row>
    <row r="3564" spans="1:6" ht="12.75" hidden="1" outlineLevel="1">
      <c r="A3564" s="9"/>
      <c r="B3564" t="s">
        <v>3543</v>
      </c>
      <c r="C3564" t="s">
        <v>862</v>
      </c>
      <c r="D3564" t="s">
        <v>839</v>
      </c>
      <c r="E3564" s="2">
        <v>13585</v>
      </c>
      <c r="F3564" t="s">
        <v>3543</v>
      </c>
    </row>
    <row r="3565" spans="1:6" ht="12.75" hidden="1" outlineLevel="1">
      <c r="A3565" s="9"/>
      <c r="B3565" t="s">
        <v>3544</v>
      </c>
      <c r="C3565" t="s">
        <v>862</v>
      </c>
      <c r="D3565" t="s">
        <v>849</v>
      </c>
      <c r="E3565" s="2">
        <v>2560</v>
      </c>
      <c r="F3565" t="s">
        <v>3544</v>
      </c>
    </row>
    <row r="3566" spans="1:5" ht="12.75" collapsed="1">
      <c r="A3566" s="9" t="s">
        <v>655</v>
      </c>
      <c r="D3566" s="9">
        <f>COUNTA(D3567:D3571)</f>
        <v>5</v>
      </c>
      <c r="E3566" s="10">
        <f>SUM(E3567:E3571)</f>
        <v>135090</v>
      </c>
    </row>
    <row r="3567" spans="1:6" ht="12.75" hidden="1" outlineLevel="1">
      <c r="A3567" s="9"/>
      <c r="B3567" t="s">
        <v>656</v>
      </c>
      <c r="C3567" t="s">
        <v>836</v>
      </c>
      <c r="D3567" t="s">
        <v>955</v>
      </c>
      <c r="E3567" s="2">
        <v>88403</v>
      </c>
      <c r="F3567" t="s">
        <v>656</v>
      </c>
    </row>
    <row r="3568" spans="1:6" ht="12.75" hidden="1" outlineLevel="1">
      <c r="A3568" s="9"/>
      <c r="B3568" t="s">
        <v>657</v>
      </c>
      <c r="C3568" t="s">
        <v>836</v>
      </c>
      <c r="D3568" t="s">
        <v>925</v>
      </c>
      <c r="E3568" s="2">
        <v>14601</v>
      </c>
      <c r="F3568" t="s">
        <v>656</v>
      </c>
    </row>
    <row r="3569" spans="1:6" ht="12.75" hidden="1" outlineLevel="1">
      <c r="A3569" s="9"/>
      <c r="B3569" t="s">
        <v>656</v>
      </c>
      <c r="C3569" t="s">
        <v>862</v>
      </c>
      <c r="D3569" t="s">
        <v>955</v>
      </c>
      <c r="E3569" s="2">
        <v>14208</v>
      </c>
      <c r="F3569" t="s">
        <v>656</v>
      </c>
    </row>
    <row r="3570" spans="1:6" ht="12.75" hidden="1" outlineLevel="1">
      <c r="A3570" s="9"/>
      <c r="B3570" t="s">
        <v>658</v>
      </c>
      <c r="C3570" t="s">
        <v>862</v>
      </c>
      <c r="D3570" t="s">
        <v>950</v>
      </c>
      <c r="E3570" s="2">
        <v>11323</v>
      </c>
      <c r="F3570" t="s">
        <v>656</v>
      </c>
    </row>
    <row r="3571" spans="1:6" ht="12.75" hidden="1" outlineLevel="1">
      <c r="A3571" s="9"/>
      <c r="B3571" t="s">
        <v>657</v>
      </c>
      <c r="C3571" t="s">
        <v>862</v>
      </c>
      <c r="D3571" t="s">
        <v>925</v>
      </c>
      <c r="E3571" s="2">
        <v>6555</v>
      </c>
      <c r="F3571" t="s">
        <v>656</v>
      </c>
    </row>
    <row r="3572" spans="1:5" ht="12.75" collapsed="1">
      <c r="A3572" s="9" t="s">
        <v>3491</v>
      </c>
      <c r="D3572" s="9">
        <f>COUNTA(D3573:D3575)</f>
        <v>3</v>
      </c>
      <c r="E3572" s="10">
        <f>SUM(E3573:E3575)</f>
        <v>134982</v>
      </c>
    </row>
    <row r="3573" spans="1:6" ht="12.75" hidden="1" outlineLevel="1">
      <c r="A3573" s="9"/>
      <c r="B3573" t="s">
        <v>3492</v>
      </c>
      <c r="C3573" t="s">
        <v>836</v>
      </c>
      <c r="D3573" t="s">
        <v>857</v>
      </c>
      <c r="E3573" s="2">
        <v>48951</v>
      </c>
      <c r="F3573" t="s">
        <v>3492</v>
      </c>
    </row>
    <row r="3574" spans="1:5" ht="12.75" hidden="1" outlineLevel="1">
      <c r="A3574" s="9"/>
      <c r="B3574" t="s">
        <v>3493</v>
      </c>
      <c r="C3574" t="s">
        <v>836</v>
      </c>
      <c r="D3574" t="s">
        <v>842</v>
      </c>
      <c r="E3574" s="2">
        <v>7446</v>
      </c>
    </row>
    <row r="3575" spans="1:6" ht="12.75" hidden="1" outlineLevel="1">
      <c r="A3575" s="9"/>
      <c r="B3575" t="s">
        <v>3494</v>
      </c>
      <c r="C3575" t="s">
        <v>862</v>
      </c>
      <c r="D3575" t="s">
        <v>842</v>
      </c>
      <c r="E3575" s="2">
        <v>78585</v>
      </c>
      <c r="F3575" t="s">
        <v>3494</v>
      </c>
    </row>
    <row r="3576" spans="1:5" ht="12.75" collapsed="1">
      <c r="A3576" s="9" t="s">
        <v>3216</v>
      </c>
      <c r="D3576" s="9">
        <f>COUNTA(D3577)</f>
        <v>1</v>
      </c>
      <c r="E3576" s="13">
        <f>SUM(E3577)</f>
        <v>132460</v>
      </c>
    </row>
    <row r="3577" spans="1:6" ht="12.75" hidden="1" outlineLevel="1">
      <c r="A3577" s="9"/>
      <c r="B3577" t="s">
        <v>3217</v>
      </c>
      <c r="C3577" t="s">
        <v>836</v>
      </c>
      <c r="D3577" t="s">
        <v>842</v>
      </c>
      <c r="E3577" s="2">
        <v>132460</v>
      </c>
      <c r="F3577" t="s">
        <v>3217</v>
      </c>
    </row>
    <row r="3578" spans="1:5" ht="12.75" collapsed="1">
      <c r="A3578" s="9" t="s">
        <v>3499</v>
      </c>
      <c r="D3578" s="9">
        <f>COUNTA(D3579)</f>
        <v>1</v>
      </c>
      <c r="E3578" s="13">
        <f>SUM(E3579)</f>
        <v>128752</v>
      </c>
    </row>
    <row r="3579" spans="1:6" ht="12.75" hidden="1" outlineLevel="1">
      <c r="A3579" s="9"/>
      <c r="B3579" t="s">
        <v>3500</v>
      </c>
      <c r="C3579" t="s">
        <v>862</v>
      </c>
      <c r="D3579" t="s">
        <v>1028</v>
      </c>
      <c r="E3579" s="2">
        <v>128752</v>
      </c>
      <c r="F3579" t="s">
        <v>3500</v>
      </c>
    </row>
    <row r="3580" spans="1:5" ht="12.75" collapsed="1">
      <c r="A3580" s="9" t="s">
        <v>2547</v>
      </c>
      <c r="D3580" s="9">
        <f>COUNTA(D3581:D3582)</f>
        <v>2</v>
      </c>
      <c r="E3580" s="13">
        <f>SUM(E3581:E3582)</f>
        <v>128076</v>
      </c>
    </row>
    <row r="3581" spans="1:5" ht="12.75" hidden="1" outlineLevel="1" collapsed="1">
      <c r="A3581" s="9"/>
      <c r="B3581" t="s">
        <v>2548</v>
      </c>
      <c r="C3581" t="s">
        <v>836</v>
      </c>
      <c r="D3581" t="s">
        <v>878</v>
      </c>
      <c r="E3581" s="2">
        <v>43068</v>
      </c>
    </row>
    <row r="3582" spans="1:6" ht="12.75" hidden="1" outlineLevel="1">
      <c r="A3582" s="9"/>
      <c r="B3582" t="s">
        <v>2549</v>
      </c>
      <c r="C3582" t="s">
        <v>836</v>
      </c>
      <c r="D3582" t="s">
        <v>916</v>
      </c>
      <c r="E3582" s="2">
        <v>85008</v>
      </c>
      <c r="F3582" t="s">
        <v>2549</v>
      </c>
    </row>
    <row r="3583" spans="1:5" ht="12.75" collapsed="1">
      <c r="A3583" s="9" t="s">
        <v>3754</v>
      </c>
      <c r="D3583" s="9">
        <f>COUNTA(D3584)</f>
        <v>1</v>
      </c>
      <c r="E3583" s="13">
        <f>SUM(E3584)</f>
        <v>119215</v>
      </c>
    </row>
    <row r="3584" spans="1:7" ht="12.75" hidden="1" outlineLevel="1" collapsed="1">
      <c r="A3584" s="9"/>
      <c r="B3584" t="s">
        <v>3755</v>
      </c>
      <c r="C3584" t="s">
        <v>836</v>
      </c>
      <c r="D3584" t="s">
        <v>1017</v>
      </c>
      <c r="E3584" s="2">
        <v>119215</v>
      </c>
      <c r="F3584" t="s">
        <v>3756</v>
      </c>
      <c r="G3584" t="s">
        <v>1854</v>
      </c>
    </row>
    <row r="3585" spans="1:5" ht="12.75" collapsed="1">
      <c r="A3585" s="9" t="s">
        <v>567</v>
      </c>
      <c r="D3585" s="9">
        <f>COUNTA(D3586)</f>
        <v>1</v>
      </c>
      <c r="E3585" s="13">
        <f>SUM(E3586)</f>
        <v>115291</v>
      </c>
    </row>
    <row r="3586" spans="1:6" ht="12.75" hidden="1" outlineLevel="1">
      <c r="A3586" s="9"/>
      <c r="B3586" t="s">
        <v>568</v>
      </c>
      <c r="C3586" t="s">
        <v>836</v>
      </c>
      <c r="D3586" t="s">
        <v>842</v>
      </c>
      <c r="E3586" s="2">
        <v>115291</v>
      </c>
      <c r="F3586" t="s">
        <v>568</v>
      </c>
    </row>
    <row r="3587" spans="1:5" ht="12.75" collapsed="1">
      <c r="A3587" s="9" t="s">
        <v>4389</v>
      </c>
      <c r="D3587" s="9">
        <f>COUNTA(D3588)</f>
        <v>1</v>
      </c>
      <c r="E3587" s="13">
        <f>SUM(E3588)</f>
        <v>114490</v>
      </c>
    </row>
    <row r="3588" spans="1:6" ht="12.75" hidden="1" outlineLevel="1">
      <c r="A3588" s="9"/>
      <c r="B3588" t="s">
        <v>4390</v>
      </c>
      <c r="C3588" t="s">
        <v>862</v>
      </c>
      <c r="D3588" t="s">
        <v>842</v>
      </c>
      <c r="E3588" s="2">
        <v>114490</v>
      </c>
      <c r="F3588" t="s">
        <v>4390</v>
      </c>
    </row>
    <row r="3589" spans="1:5" ht="12.75" collapsed="1">
      <c r="A3589" s="9" t="s">
        <v>2702</v>
      </c>
      <c r="D3589" s="9">
        <f>COUNTA(D3590:D3591)</f>
        <v>2</v>
      </c>
      <c r="E3589" s="13">
        <f>SUM(E3590:E3591)</f>
        <v>113442</v>
      </c>
    </row>
    <row r="3590" spans="1:5" ht="12.75" hidden="1" outlineLevel="1">
      <c r="A3590" s="9"/>
      <c r="B3590" t="s">
        <v>2703</v>
      </c>
      <c r="C3590" t="s">
        <v>836</v>
      </c>
      <c r="D3590" t="s">
        <v>842</v>
      </c>
      <c r="E3590" s="2">
        <v>77532</v>
      </c>
    </row>
    <row r="3591" spans="1:5" ht="12.75" hidden="1" outlineLevel="1">
      <c r="A3591" s="9"/>
      <c r="B3591" t="s">
        <v>2704</v>
      </c>
      <c r="C3591" t="s">
        <v>836</v>
      </c>
      <c r="D3591" t="s">
        <v>916</v>
      </c>
      <c r="E3591" s="2">
        <v>35910</v>
      </c>
    </row>
    <row r="3592" spans="1:5" ht="12.75" collapsed="1">
      <c r="A3592" s="9" t="s">
        <v>4266</v>
      </c>
      <c r="D3592" s="9">
        <f>COUNTA(D3593:D3594)</f>
        <v>2</v>
      </c>
      <c r="E3592" s="13">
        <f>SUM(E3593:E3594)</f>
        <v>108678</v>
      </c>
    </row>
    <row r="3593" spans="1:6" ht="12.75" hidden="1" outlineLevel="1">
      <c r="A3593" s="9"/>
      <c r="B3593" t="s">
        <v>4267</v>
      </c>
      <c r="C3593" t="s">
        <v>836</v>
      </c>
      <c r="D3593" t="s">
        <v>1627</v>
      </c>
      <c r="E3593" s="2">
        <v>2550</v>
      </c>
      <c r="F3593" t="s">
        <v>4267</v>
      </c>
    </row>
    <row r="3594" spans="1:5" ht="12.75" hidden="1" outlineLevel="1">
      <c r="A3594" s="9"/>
      <c r="B3594" t="s">
        <v>4268</v>
      </c>
      <c r="C3594" t="s">
        <v>862</v>
      </c>
      <c r="D3594" t="s">
        <v>925</v>
      </c>
      <c r="E3594" s="2">
        <v>106128</v>
      </c>
    </row>
    <row r="3595" spans="1:5" ht="12.75" collapsed="1">
      <c r="A3595" s="9" t="s">
        <v>4224</v>
      </c>
      <c r="D3595" s="9">
        <f>COUNTA(D3596:D3597)</f>
        <v>2</v>
      </c>
      <c r="E3595" s="13">
        <f>SUM(E3596:E3597)</f>
        <v>100020</v>
      </c>
    </row>
    <row r="3596" spans="1:6" ht="12.75" hidden="1" outlineLevel="1">
      <c r="A3596" s="9"/>
      <c r="B3596" t="s">
        <v>4225</v>
      </c>
      <c r="C3596" t="s">
        <v>836</v>
      </c>
      <c r="D3596" t="s">
        <v>842</v>
      </c>
      <c r="E3596" s="2">
        <v>14276</v>
      </c>
      <c r="F3596" t="s">
        <v>4225</v>
      </c>
    </row>
    <row r="3597" spans="1:6" ht="12.75" hidden="1" outlineLevel="1">
      <c r="A3597" s="9"/>
      <c r="B3597" t="s">
        <v>4226</v>
      </c>
      <c r="C3597" t="s">
        <v>862</v>
      </c>
      <c r="D3597" t="s">
        <v>985</v>
      </c>
      <c r="E3597" s="2">
        <v>85744</v>
      </c>
      <c r="F3597" t="s">
        <v>4226</v>
      </c>
    </row>
    <row r="3598" spans="1:5" ht="12.75" collapsed="1">
      <c r="A3598" s="9" t="s">
        <v>2542</v>
      </c>
      <c r="D3598" s="9">
        <f>COUNTA(D3599:D3600)</f>
        <v>2</v>
      </c>
      <c r="E3598" s="13">
        <f>SUM(E3599:E3600)</f>
        <v>96610</v>
      </c>
    </row>
    <row r="3599" spans="1:6" ht="12.75" hidden="1" outlineLevel="1">
      <c r="A3599" s="9"/>
      <c r="B3599" t="s">
        <v>2543</v>
      </c>
      <c r="C3599" t="s">
        <v>836</v>
      </c>
      <c r="D3599" t="s">
        <v>842</v>
      </c>
      <c r="E3599" s="2">
        <v>45</v>
      </c>
      <c r="F3599" t="s">
        <v>2544</v>
      </c>
    </row>
    <row r="3600" spans="1:6" ht="12.75" hidden="1" outlineLevel="1">
      <c r="A3600" s="9"/>
      <c r="B3600" t="s">
        <v>2544</v>
      </c>
      <c r="C3600" t="s">
        <v>836</v>
      </c>
      <c r="D3600" t="s">
        <v>842</v>
      </c>
      <c r="E3600" s="2">
        <v>96565</v>
      </c>
      <c r="F3600" t="s">
        <v>2544</v>
      </c>
    </row>
    <row r="3601" spans="1:5" ht="12.75" collapsed="1">
      <c r="A3601" s="9" t="s">
        <v>55</v>
      </c>
      <c r="D3601" s="9">
        <f>COUNTA(D3602:D3603)</f>
        <v>2</v>
      </c>
      <c r="E3601" s="13">
        <f>SUM(E3602:E3603)</f>
        <v>93109</v>
      </c>
    </row>
    <row r="3602" spans="1:6" ht="12.75" hidden="1" outlineLevel="1">
      <c r="A3602" s="9"/>
      <c r="B3602" t="s">
        <v>56</v>
      </c>
      <c r="C3602" t="s">
        <v>862</v>
      </c>
      <c r="D3602" t="s">
        <v>839</v>
      </c>
      <c r="E3602" s="2">
        <v>80041</v>
      </c>
      <c r="F3602" t="s">
        <v>56</v>
      </c>
    </row>
    <row r="3603" spans="1:6" ht="12.75" hidden="1" outlineLevel="1">
      <c r="A3603" s="9"/>
      <c r="B3603" t="s">
        <v>57</v>
      </c>
      <c r="C3603" t="s">
        <v>862</v>
      </c>
      <c r="D3603" t="s">
        <v>842</v>
      </c>
      <c r="E3603" s="2">
        <v>13068</v>
      </c>
      <c r="F3603" t="s">
        <v>57</v>
      </c>
    </row>
    <row r="3604" spans="1:5" ht="12.75" collapsed="1">
      <c r="A3604" s="9" t="s">
        <v>3479</v>
      </c>
      <c r="D3604" s="9">
        <f>COUNTA(D3605)</f>
        <v>1</v>
      </c>
      <c r="E3604" s="13">
        <f>SUM(E3605)</f>
        <v>90080</v>
      </c>
    </row>
    <row r="3605" spans="1:6" ht="12.75" hidden="1" outlineLevel="1">
      <c r="A3605" s="9"/>
      <c r="B3605" t="s">
        <v>3480</v>
      </c>
      <c r="C3605" t="s">
        <v>836</v>
      </c>
      <c r="D3605" t="s">
        <v>884</v>
      </c>
      <c r="E3605" s="2">
        <v>90080</v>
      </c>
      <c r="F3605" t="s">
        <v>3481</v>
      </c>
    </row>
    <row r="3606" spans="1:5" ht="12.75" collapsed="1">
      <c r="A3606" s="9" t="s">
        <v>3519</v>
      </c>
      <c r="D3606" s="9">
        <f>COUNTA(D3607:D3608)</f>
        <v>2</v>
      </c>
      <c r="E3606" s="13">
        <f>SUM(E3607:E3608)</f>
        <v>85611</v>
      </c>
    </row>
    <row r="3607" spans="1:5" ht="12.75" hidden="1" outlineLevel="1">
      <c r="A3607" s="9"/>
      <c r="B3607" t="s">
        <v>3520</v>
      </c>
      <c r="C3607" t="s">
        <v>836</v>
      </c>
      <c r="D3607" t="s">
        <v>956</v>
      </c>
      <c r="E3607" s="2">
        <v>30555</v>
      </c>
    </row>
    <row r="3608" spans="1:5" ht="12.75" hidden="1" outlineLevel="1">
      <c r="A3608" s="9"/>
      <c r="B3608" t="s">
        <v>3520</v>
      </c>
      <c r="C3608" t="s">
        <v>862</v>
      </c>
      <c r="D3608" t="s">
        <v>837</v>
      </c>
      <c r="E3608" s="2">
        <v>55056</v>
      </c>
    </row>
    <row r="3609" spans="1:5" ht="12.75" collapsed="1">
      <c r="A3609" s="9" t="s">
        <v>3634</v>
      </c>
      <c r="D3609" s="9">
        <f>COUNTA(D3610:D3611)</f>
        <v>2</v>
      </c>
      <c r="E3609" s="13">
        <f>SUM(E3610:E3611)</f>
        <v>84200</v>
      </c>
    </row>
    <row r="3610" spans="1:6" ht="12.75" hidden="1" outlineLevel="1">
      <c r="A3610" s="9"/>
      <c r="B3610" t="s">
        <v>3635</v>
      </c>
      <c r="C3610" t="s">
        <v>862</v>
      </c>
      <c r="D3610" t="s">
        <v>1251</v>
      </c>
      <c r="E3610" s="2">
        <v>34020</v>
      </c>
      <c r="F3610" t="s">
        <v>3635</v>
      </c>
    </row>
    <row r="3611" spans="1:6" ht="12.75" hidden="1" outlineLevel="1">
      <c r="A3611" s="9"/>
      <c r="B3611" t="s">
        <v>3636</v>
      </c>
      <c r="C3611" t="s">
        <v>862</v>
      </c>
      <c r="D3611" t="s">
        <v>916</v>
      </c>
      <c r="E3611" s="2">
        <v>50180</v>
      </c>
      <c r="F3611" t="s">
        <v>3636</v>
      </c>
    </row>
    <row r="3612" spans="1:5" ht="12.75" collapsed="1">
      <c r="A3612" s="9" t="s">
        <v>648</v>
      </c>
      <c r="D3612" s="9">
        <f>COUNTA(D3613:D3615)</f>
        <v>3</v>
      </c>
      <c r="E3612" s="10">
        <f>SUM(E3613:E3615)</f>
        <v>83996</v>
      </c>
    </row>
    <row r="3613" spans="1:6" ht="12.75" hidden="1" outlineLevel="1">
      <c r="A3613" s="9"/>
      <c r="B3613" t="s">
        <v>649</v>
      </c>
      <c r="C3613" t="s">
        <v>836</v>
      </c>
      <c r="D3613" t="s">
        <v>842</v>
      </c>
      <c r="E3613" s="2">
        <v>18778</v>
      </c>
      <c r="F3613" t="s">
        <v>650</v>
      </c>
    </row>
    <row r="3614" spans="1:6" ht="12.75" hidden="1" outlineLevel="1">
      <c r="A3614" s="9"/>
      <c r="B3614" t="s">
        <v>651</v>
      </c>
      <c r="C3614" t="s">
        <v>862</v>
      </c>
      <c r="D3614" t="s">
        <v>878</v>
      </c>
      <c r="E3614" s="2">
        <v>28012</v>
      </c>
      <c r="F3614" t="s">
        <v>651</v>
      </c>
    </row>
    <row r="3615" spans="1:6" ht="12.75" hidden="1" outlineLevel="1">
      <c r="A3615" s="9"/>
      <c r="B3615" t="s">
        <v>649</v>
      </c>
      <c r="C3615" t="s">
        <v>862</v>
      </c>
      <c r="D3615" t="s">
        <v>842</v>
      </c>
      <c r="E3615" s="2">
        <v>37206</v>
      </c>
      <c r="F3615" t="s">
        <v>650</v>
      </c>
    </row>
    <row r="3616" spans="1:5" ht="12.75" collapsed="1">
      <c r="A3616" s="9" t="s">
        <v>285</v>
      </c>
      <c r="D3616" s="9">
        <f>COUNTA(D3617:D3618)</f>
        <v>2</v>
      </c>
      <c r="E3616" s="13">
        <f>SUM(E3617:E3618)</f>
        <v>83534</v>
      </c>
    </row>
    <row r="3617" spans="1:6" ht="12.75" hidden="1" outlineLevel="1">
      <c r="A3617" s="9"/>
      <c r="B3617" t="s">
        <v>286</v>
      </c>
      <c r="C3617" t="s">
        <v>836</v>
      </c>
      <c r="D3617" t="s">
        <v>956</v>
      </c>
      <c r="E3617" s="2">
        <v>5456</v>
      </c>
      <c r="F3617" t="s">
        <v>286</v>
      </c>
    </row>
    <row r="3618" spans="1:6" ht="12.75" hidden="1" outlineLevel="1">
      <c r="A3618" s="9"/>
      <c r="B3618" t="s">
        <v>287</v>
      </c>
      <c r="C3618" t="s">
        <v>862</v>
      </c>
      <c r="D3618" t="s">
        <v>842</v>
      </c>
      <c r="E3618" s="2">
        <v>78078</v>
      </c>
      <c r="F3618" t="s">
        <v>287</v>
      </c>
    </row>
    <row r="3619" spans="1:5" ht="12.75" collapsed="1">
      <c r="A3619" s="9" t="s">
        <v>3909</v>
      </c>
      <c r="D3619" s="9">
        <f>COUNTA(D3620:D3622)</f>
        <v>3</v>
      </c>
      <c r="E3619" s="10">
        <f>SUM(E3620:E3622)</f>
        <v>82723</v>
      </c>
    </row>
    <row r="3620" spans="1:6" ht="12.75" hidden="1" outlineLevel="1">
      <c r="A3620" s="9"/>
      <c r="B3620" t="s">
        <v>3910</v>
      </c>
      <c r="C3620" t="s">
        <v>836</v>
      </c>
      <c r="D3620" t="s">
        <v>842</v>
      </c>
      <c r="E3620" s="2">
        <v>22841</v>
      </c>
      <c r="F3620" t="s">
        <v>3910</v>
      </c>
    </row>
    <row r="3621" spans="1:5" ht="12.75" hidden="1" outlineLevel="1">
      <c r="A3621" s="9"/>
      <c r="B3621" t="s">
        <v>3911</v>
      </c>
      <c r="C3621" t="s">
        <v>862</v>
      </c>
      <c r="D3621" t="s">
        <v>842</v>
      </c>
      <c r="E3621" s="2">
        <v>7434</v>
      </c>
    </row>
    <row r="3622" spans="1:6" ht="12.75" hidden="1" outlineLevel="1">
      <c r="A3622" s="9"/>
      <c r="B3622" t="s">
        <v>3912</v>
      </c>
      <c r="C3622" t="s">
        <v>862</v>
      </c>
      <c r="D3622" t="s">
        <v>842</v>
      </c>
      <c r="E3622" s="2">
        <v>52448</v>
      </c>
      <c r="F3622" t="s">
        <v>3912</v>
      </c>
    </row>
    <row r="3623" spans="1:5" ht="12.75" collapsed="1">
      <c r="A3623" s="9" t="s">
        <v>721</v>
      </c>
      <c r="D3623" s="9">
        <f>COUNTA(D3624)</f>
        <v>1</v>
      </c>
      <c r="E3623" s="13">
        <f>SUM(E3624)</f>
        <v>79794</v>
      </c>
    </row>
    <row r="3624" spans="1:6" ht="12.75" hidden="1" outlineLevel="1">
      <c r="A3624" s="9"/>
      <c r="B3624" t="s">
        <v>722</v>
      </c>
      <c r="C3624" t="s">
        <v>836</v>
      </c>
      <c r="D3624" t="s">
        <v>842</v>
      </c>
      <c r="E3624" s="2">
        <v>79794</v>
      </c>
      <c r="F3624" t="s">
        <v>722</v>
      </c>
    </row>
    <row r="3625" spans="1:5" ht="12.75" collapsed="1">
      <c r="A3625" s="9" t="s">
        <v>511</v>
      </c>
      <c r="D3625" s="9">
        <f>COUNTA(D3626:D3627)</f>
        <v>2</v>
      </c>
      <c r="E3625" s="13">
        <f>SUM(E3626:E3627)</f>
        <v>78779</v>
      </c>
    </row>
    <row r="3626" spans="1:5" ht="12.75" hidden="1" outlineLevel="1">
      <c r="A3626" s="9"/>
      <c r="B3626" t="s">
        <v>512</v>
      </c>
      <c r="C3626" t="s">
        <v>836</v>
      </c>
      <c r="D3626" t="s">
        <v>842</v>
      </c>
      <c r="E3626" s="2">
        <v>377</v>
      </c>
    </row>
    <row r="3627" spans="1:6" ht="12.75" hidden="1" outlineLevel="1">
      <c r="A3627" s="9"/>
      <c r="B3627" t="s">
        <v>513</v>
      </c>
      <c r="C3627" t="s">
        <v>862</v>
      </c>
      <c r="D3627" t="s">
        <v>941</v>
      </c>
      <c r="E3627" s="2">
        <v>78402</v>
      </c>
      <c r="F3627" t="s">
        <v>513</v>
      </c>
    </row>
    <row r="3628" spans="1:5" ht="12.75" collapsed="1">
      <c r="A3628" s="9" t="s">
        <v>17</v>
      </c>
      <c r="D3628" s="9">
        <f>COUNTA(D3629)</f>
        <v>1</v>
      </c>
      <c r="E3628" s="13">
        <f>SUM(E3629)</f>
        <v>71989</v>
      </c>
    </row>
    <row r="3629" spans="1:5" ht="12.75" hidden="1" outlineLevel="1">
      <c r="A3629" s="9"/>
      <c r="B3629" t="s">
        <v>18</v>
      </c>
      <c r="C3629" t="s">
        <v>836</v>
      </c>
      <c r="D3629" t="s">
        <v>842</v>
      </c>
      <c r="E3629" s="2">
        <v>71989</v>
      </c>
    </row>
    <row r="3630" spans="1:5" ht="12.75" collapsed="1">
      <c r="A3630" s="9" t="s">
        <v>4375</v>
      </c>
      <c r="D3630" s="9">
        <f>COUNTA(D3631:D3632)</f>
        <v>2</v>
      </c>
      <c r="E3630" s="13">
        <f>SUM(E3631:E3632)</f>
        <v>68782</v>
      </c>
    </row>
    <row r="3631" spans="1:6" ht="12.75" hidden="1" outlineLevel="1">
      <c r="A3631" s="9"/>
      <c r="B3631" t="s">
        <v>4376</v>
      </c>
      <c r="C3631" t="s">
        <v>836</v>
      </c>
      <c r="D3631" t="s">
        <v>842</v>
      </c>
      <c r="E3631" s="2">
        <v>21400</v>
      </c>
      <c r="F3631" t="s">
        <v>4376</v>
      </c>
    </row>
    <row r="3632" spans="1:5" ht="12.75" hidden="1" outlineLevel="1">
      <c r="A3632" s="9"/>
      <c r="B3632" t="s">
        <v>4376</v>
      </c>
      <c r="C3632" t="s">
        <v>862</v>
      </c>
      <c r="D3632" t="s">
        <v>842</v>
      </c>
      <c r="E3632" s="2">
        <v>47382</v>
      </c>
    </row>
    <row r="3633" spans="1:5" ht="12.75" collapsed="1">
      <c r="A3633" s="9" t="s">
        <v>659</v>
      </c>
      <c r="D3633" s="9">
        <f>COUNTA(D3634)</f>
        <v>1</v>
      </c>
      <c r="E3633" s="13">
        <f>SUM(E3634)</f>
        <v>66259</v>
      </c>
    </row>
    <row r="3634" spans="1:6" ht="12.75" hidden="1" outlineLevel="1">
      <c r="A3634" s="9"/>
      <c r="B3634" t="s">
        <v>660</v>
      </c>
      <c r="C3634" t="s">
        <v>836</v>
      </c>
      <c r="D3634" t="s">
        <v>842</v>
      </c>
      <c r="E3634" s="2">
        <v>66259</v>
      </c>
      <c r="F3634" t="s">
        <v>660</v>
      </c>
    </row>
    <row r="3635" spans="1:5" ht="12.75" collapsed="1">
      <c r="A3635" s="9" t="s">
        <v>3272</v>
      </c>
      <c r="D3635" s="9">
        <f>COUNTA(D3636)</f>
        <v>1</v>
      </c>
      <c r="E3635" s="13">
        <f>SUM(E3636)</f>
        <v>63470</v>
      </c>
    </row>
    <row r="3636" spans="1:5" ht="12.75" hidden="1" outlineLevel="1">
      <c r="A3636" s="9"/>
      <c r="B3636" t="s">
        <v>3273</v>
      </c>
      <c r="C3636" t="s">
        <v>862</v>
      </c>
      <c r="D3636" t="s">
        <v>916</v>
      </c>
      <c r="E3636" s="2">
        <v>63470</v>
      </c>
    </row>
    <row r="3637" spans="1:5" ht="12.75" collapsed="1">
      <c r="A3637" s="9" t="s">
        <v>4002</v>
      </c>
      <c r="D3637" s="9">
        <f>COUNTA(D3638)</f>
        <v>1</v>
      </c>
      <c r="E3637" s="13">
        <f>SUM(E3638)</f>
        <v>60417</v>
      </c>
    </row>
    <row r="3638" spans="1:6" ht="12.75" hidden="1" outlineLevel="1">
      <c r="A3638" s="9"/>
      <c r="B3638" t="s">
        <v>4003</v>
      </c>
      <c r="C3638" t="s">
        <v>836</v>
      </c>
      <c r="D3638" t="s">
        <v>854</v>
      </c>
      <c r="E3638" s="2">
        <v>60417</v>
      </c>
      <c r="F3638" t="s">
        <v>4003</v>
      </c>
    </row>
    <row r="3639" spans="1:5" ht="12.75" collapsed="1">
      <c r="A3639" s="9" t="s">
        <v>82</v>
      </c>
      <c r="D3639" s="9">
        <f>COUNTA(D3640:D3641)</f>
        <v>2</v>
      </c>
      <c r="E3639" s="13">
        <f>SUM(E3640:E3641)</f>
        <v>58300</v>
      </c>
    </row>
    <row r="3640" spans="1:5" ht="12.75" hidden="1" outlineLevel="1">
      <c r="A3640" s="9"/>
      <c r="B3640" t="s">
        <v>83</v>
      </c>
      <c r="C3640" t="s">
        <v>836</v>
      </c>
      <c r="D3640" t="s">
        <v>842</v>
      </c>
      <c r="E3640" s="2">
        <v>6960</v>
      </c>
    </row>
    <row r="3641" spans="1:6" ht="12.75" hidden="1" outlineLevel="1">
      <c r="A3641" s="9"/>
      <c r="B3641" t="s">
        <v>84</v>
      </c>
      <c r="C3641" t="s">
        <v>836</v>
      </c>
      <c r="D3641" t="s">
        <v>985</v>
      </c>
      <c r="E3641" s="2">
        <v>51340</v>
      </c>
      <c r="F3641" t="s">
        <v>84</v>
      </c>
    </row>
    <row r="3642" spans="1:5" ht="12.75" collapsed="1">
      <c r="A3642" s="9" t="s">
        <v>4395</v>
      </c>
      <c r="D3642" s="9">
        <f>COUNTA(D3643)</f>
        <v>1</v>
      </c>
      <c r="E3642" s="13">
        <f>SUM(E3643)</f>
        <v>57486</v>
      </c>
    </row>
    <row r="3643" spans="1:6" ht="12.75" hidden="1" outlineLevel="1">
      <c r="A3643" s="9"/>
      <c r="B3643" t="s">
        <v>4396</v>
      </c>
      <c r="C3643" t="s">
        <v>836</v>
      </c>
      <c r="D3643" t="s">
        <v>842</v>
      </c>
      <c r="E3643" s="2">
        <v>57486</v>
      </c>
      <c r="F3643" t="s">
        <v>4396</v>
      </c>
    </row>
    <row r="3644" spans="1:5" ht="12.75" collapsed="1">
      <c r="A3644" s="9" t="s">
        <v>3904</v>
      </c>
      <c r="D3644" s="9">
        <f>COUNTA(D3645:D3647)</f>
        <v>3</v>
      </c>
      <c r="E3644" s="10">
        <f>SUM(E3645:E3647)</f>
        <v>50360</v>
      </c>
    </row>
    <row r="3645" spans="1:5" ht="12.75" hidden="1" outlineLevel="1">
      <c r="A3645" s="9"/>
      <c r="B3645" t="s">
        <v>3905</v>
      </c>
      <c r="C3645" t="s">
        <v>836</v>
      </c>
      <c r="D3645" t="s">
        <v>857</v>
      </c>
      <c r="E3645" s="2">
        <v>3952</v>
      </c>
    </row>
    <row r="3646" spans="1:6" ht="12.75" hidden="1" outlineLevel="1">
      <c r="A3646" s="9"/>
      <c r="B3646" t="s">
        <v>3906</v>
      </c>
      <c r="C3646" t="s">
        <v>836</v>
      </c>
      <c r="D3646" t="s">
        <v>857</v>
      </c>
      <c r="E3646" s="2">
        <v>33880</v>
      </c>
      <c r="F3646" t="s">
        <v>3907</v>
      </c>
    </row>
    <row r="3647" spans="1:6" ht="12.75" hidden="1" outlineLevel="1">
      <c r="A3647" s="9"/>
      <c r="B3647" t="s">
        <v>3908</v>
      </c>
      <c r="C3647" t="s">
        <v>862</v>
      </c>
      <c r="D3647" t="s">
        <v>842</v>
      </c>
      <c r="E3647" s="2">
        <v>12528</v>
      </c>
      <c r="F3647" t="s">
        <v>3908</v>
      </c>
    </row>
    <row r="3648" spans="1:5" ht="12.75" collapsed="1">
      <c r="A3648" s="9" t="s">
        <v>64</v>
      </c>
      <c r="D3648" s="9">
        <f>COUNTA(D3649:D3650)</f>
        <v>2</v>
      </c>
      <c r="E3648" s="13">
        <f>SUM(E3649:E3650)</f>
        <v>48740</v>
      </c>
    </row>
    <row r="3649" spans="1:6" ht="12.75" hidden="1" outlineLevel="1">
      <c r="A3649" s="9"/>
      <c r="B3649" t="s">
        <v>65</v>
      </c>
      <c r="C3649" t="s">
        <v>836</v>
      </c>
      <c r="D3649" t="s">
        <v>842</v>
      </c>
      <c r="E3649" s="2">
        <v>12835</v>
      </c>
      <c r="F3649" t="s">
        <v>65</v>
      </c>
    </row>
    <row r="3650" spans="1:6" ht="12.75" hidden="1" outlineLevel="1">
      <c r="A3650" s="9"/>
      <c r="B3650" t="s">
        <v>66</v>
      </c>
      <c r="C3650" t="s">
        <v>862</v>
      </c>
      <c r="D3650" t="s">
        <v>844</v>
      </c>
      <c r="E3650" s="2">
        <v>35905</v>
      </c>
      <c r="F3650" t="s">
        <v>66</v>
      </c>
    </row>
    <row r="3651" spans="1:5" ht="12.75" collapsed="1">
      <c r="A3651" s="9" t="s">
        <v>2714</v>
      </c>
      <c r="D3651" s="9">
        <f>COUNTA(D3652)</f>
        <v>1</v>
      </c>
      <c r="E3651" s="13">
        <f>SUM(E3652)</f>
        <v>46609</v>
      </c>
    </row>
    <row r="3652" spans="1:6" ht="12.75" hidden="1" outlineLevel="1">
      <c r="A3652" s="9"/>
      <c r="B3652" t="s">
        <v>2715</v>
      </c>
      <c r="C3652" t="s">
        <v>836</v>
      </c>
      <c r="D3652" t="s">
        <v>854</v>
      </c>
      <c r="E3652" s="2">
        <v>46609</v>
      </c>
      <c r="F3652" t="s">
        <v>2715</v>
      </c>
    </row>
    <row r="3653" spans="1:5" ht="12.75" collapsed="1">
      <c r="A3653" s="9" t="s">
        <v>3926</v>
      </c>
      <c r="D3653" s="9">
        <f>COUNTA(D3654:D3655)</f>
        <v>2</v>
      </c>
      <c r="E3653" s="13">
        <f>SUM(E3654:E3655)</f>
        <v>44548</v>
      </c>
    </row>
    <row r="3654" spans="1:6" ht="12.75" hidden="1" outlineLevel="1">
      <c r="A3654" s="9"/>
      <c r="B3654" t="s">
        <v>3927</v>
      </c>
      <c r="C3654" t="s">
        <v>836</v>
      </c>
      <c r="D3654" t="s">
        <v>881</v>
      </c>
      <c r="E3654" s="2">
        <v>126</v>
      </c>
      <c r="F3654" t="s">
        <v>3928</v>
      </c>
    </row>
    <row r="3655" spans="1:5" ht="12.75" hidden="1" outlineLevel="1">
      <c r="A3655" s="9"/>
      <c r="B3655" t="s">
        <v>3929</v>
      </c>
      <c r="C3655" t="s">
        <v>836</v>
      </c>
      <c r="D3655" t="s">
        <v>842</v>
      </c>
      <c r="E3655" s="2">
        <v>44422</v>
      </c>
    </row>
    <row r="3656" spans="1:5" ht="12.75" collapsed="1">
      <c r="A3656" s="9" t="s">
        <v>3722</v>
      </c>
      <c r="D3656" s="9">
        <f>COUNTA(D3657)</f>
        <v>1</v>
      </c>
      <c r="E3656" s="13">
        <f>SUM(E3657)</f>
        <v>43989</v>
      </c>
    </row>
    <row r="3657" spans="1:6" ht="12.75" hidden="1" outlineLevel="1">
      <c r="A3657" s="9"/>
      <c r="B3657" t="s">
        <v>3723</v>
      </c>
      <c r="C3657" t="s">
        <v>836</v>
      </c>
      <c r="D3657" t="s">
        <v>1213</v>
      </c>
      <c r="E3657" s="2">
        <v>43989</v>
      </c>
      <c r="F3657" t="s">
        <v>3723</v>
      </c>
    </row>
    <row r="3658" spans="1:5" ht="12.75" collapsed="1">
      <c r="A3658" s="9" t="s">
        <v>4227</v>
      </c>
      <c r="D3658" s="9">
        <f>COUNTA(D3659)</f>
        <v>1</v>
      </c>
      <c r="E3658" s="13">
        <f>SUM(E3659)</f>
        <v>43673</v>
      </c>
    </row>
    <row r="3659" spans="1:7" ht="12.75" hidden="1" outlineLevel="1">
      <c r="A3659" s="9"/>
      <c r="B3659" t="s">
        <v>4228</v>
      </c>
      <c r="C3659" t="s">
        <v>836</v>
      </c>
      <c r="D3659" t="s">
        <v>1017</v>
      </c>
      <c r="E3659" s="2">
        <v>43673</v>
      </c>
      <c r="F3659" t="s">
        <v>4229</v>
      </c>
      <c r="G3659" t="s">
        <v>1855</v>
      </c>
    </row>
    <row r="3660" spans="1:5" ht="12.75" collapsed="1">
      <c r="A3660" s="9" t="s">
        <v>3176</v>
      </c>
      <c r="D3660" s="9">
        <f>COUNTA(D3661)</f>
        <v>1</v>
      </c>
      <c r="E3660" s="13">
        <f>SUM(E3661)</f>
        <v>40350</v>
      </c>
    </row>
    <row r="3661" spans="1:6" ht="12.75" hidden="1" outlineLevel="1">
      <c r="A3661" s="9"/>
      <c r="B3661" t="s">
        <v>3177</v>
      </c>
      <c r="C3661" t="s">
        <v>836</v>
      </c>
      <c r="D3661" t="s">
        <v>842</v>
      </c>
      <c r="E3661" s="2">
        <v>40350</v>
      </c>
      <c r="F3661" t="s">
        <v>3177</v>
      </c>
    </row>
    <row r="3662" spans="1:5" ht="12.75" collapsed="1">
      <c r="A3662" s="9" t="s">
        <v>377</v>
      </c>
      <c r="D3662" s="9">
        <f>COUNTA(D3663:D3664)</f>
        <v>2</v>
      </c>
      <c r="E3662" s="13">
        <f>SUM(E3663:E3664)</f>
        <v>38060</v>
      </c>
    </row>
    <row r="3663" spans="1:5" ht="12.75" hidden="1" outlineLevel="1">
      <c r="A3663" s="9"/>
      <c r="B3663" t="s">
        <v>378</v>
      </c>
      <c r="C3663" t="s">
        <v>862</v>
      </c>
      <c r="D3663" t="s">
        <v>956</v>
      </c>
      <c r="E3663" s="2">
        <v>18260</v>
      </c>
    </row>
    <row r="3664" spans="1:5" ht="12.75" hidden="1" outlineLevel="1">
      <c r="A3664" s="9"/>
      <c r="B3664" t="s">
        <v>379</v>
      </c>
      <c r="C3664" t="s">
        <v>862</v>
      </c>
      <c r="D3664" t="s">
        <v>839</v>
      </c>
      <c r="E3664" s="2">
        <v>19800</v>
      </c>
    </row>
    <row r="3665" spans="1:5" ht="12.75" collapsed="1">
      <c r="A3665" s="9" t="s">
        <v>3204</v>
      </c>
      <c r="D3665" s="9">
        <f>COUNTA(D3666:D3667)</f>
        <v>2</v>
      </c>
      <c r="E3665" s="13">
        <f>SUM(E3666:E3667)</f>
        <v>34572</v>
      </c>
    </row>
    <row r="3666" spans="1:5" ht="12.75" hidden="1" outlineLevel="1">
      <c r="A3666" s="9"/>
      <c r="B3666" t="s">
        <v>3205</v>
      </c>
      <c r="C3666" t="s">
        <v>862</v>
      </c>
      <c r="D3666" t="s">
        <v>842</v>
      </c>
      <c r="E3666" s="2">
        <v>2014</v>
      </c>
    </row>
    <row r="3667" spans="1:5" ht="12.75" hidden="1" outlineLevel="1">
      <c r="A3667" s="9"/>
      <c r="B3667" t="s">
        <v>3206</v>
      </c>
      <c r="C3667" t="s">
        <v>862</v>
      </c>
      <c r="D3667" t="s">
        <v>955</v>
      </c>
      <c r="E3667" s="2">
        <v>32558</v>
      </c>
    </row>
    <row r="3668" spans="1:5" ht="12.75" collapsed="1">
      <c r="A3668" s="9" t="s">
        <v>382</v>
      </c>
      <c r="D3668" s="9">
        <f>COUNTA(D3669:D3671)</f>
        <v>3</v>
      </c>
      <c r="E3668" s="10">
        <f>SUM(E3669:E3671)</f>
        <v>30163</v>
      </c>
    </row>
    <row r="3669" spans="1:6" ht="12.75" hidden="1" outlineLevel="1">
      <c r="A3669" s="9"/>
      <c r="B3669" t="s">
        <v>383</v>
      </c>
      <c r="C3669" t="s">
        <v>836</v>
      </c>
      <c r="D3669" t="s">
        <v>916</v>
      </c>
      <c r="E3669" s="2">
        <v>210</v>
      </c>
      <c r="F3669" t="s">
        <v>383</v>
      </c>
    </row>
    <row r="3670" spans="1:6" ht="12.75" hidden="1" outlineLevel="1">
      <c r="A3670" s="9"/>
      <c r="B3670" t="s">
        <v>384</v>
      </c>
      <c r="C3670" t="s">
        <v>836</v>
      </c>
      <c r="D3670" t="s">
        <v>916</v>
      </c>
      <c r="E3670" s="2">
        <v>24750</v>
      </c>
      <c r="F3670" t="s">
        <v>383</v>
      </c>
    </row>
    <row r="3671" spans="1:6" ht="12.75" hidden="1" outlineLevel="1">
      <c r="A3671" s="9"/>
      <c r="B3671" t="s">
        <v>385</v>
      </c>
      <c r="C3671" t="s">
        <v>836</v>
      </c>
      <c r="D3671" t="s">
        <v>878</v>
      </c>
      <c r="E3671" s="2">
        <v>5203</v>
      </c>
      <c r="F3671" t="s">
        <v>386</v>
      </c>
    </row>
    <row r="3672" spans="1:5" ht="12.75" collapsed="1">
      <c r="A3672" s="9" t="s">
        <v>274</v>
      </c>
      <c r="D3672" s="9">
        <f>COUNTA(D3673)</f>
        <v>1</v>
      </c>
      <c r="E3672" s="13">
        <f>SUM(E3673)</f>
        <v>29868</v>
      </c>
    </row>
    <row r="3673" spans="1:6" ht="12.75" hidden="1" outlineLevel="1">
      <c r="A3673" s="9"/>
      <c r="B3673" t="s">
        <v>80</v>
      </c>
      <c r="C3673" t="s">
        <v>862</v>
      </c>
      <c r="D3673" t="s">
        <v>842</v>
      </c>
      <c r="E3673" s="2">
        <v>29868</v>
      </c>
      <c r="F3673" t="s">
        <v>80</v>
      </c>
    </row>
    <row r="3674" spans="1:5" ht="12.75" collapsed="1">
      <c r="A3674" s="9" t="s">
        <v>3506</v>
      </c>
      <c r="D3674" s="9">
        <f>COUNTA(D3675)</f>
        <v>1</v>
      </c>
      <c r="E3674" s="13">
        <f>SUM(E3675)</f>
        <v>28034</v>
      </c>
    </row>
    <row r="3675" spans="1:5" ht="12.75" hidden="1" outlineLevel="1">
      <c r="A3675" s="9"/>
      <c r="B3675" t="s">
        <v>3507</v>
      </c>
      <c r="C3675" t="s">
        <v>836</v>
      </c>
      <c r="D3675" t="s">
        <v>916</v>
      </c>
      <c r="E3675" s="2">
        <v>28034</v>
      </c>
    </row>
    <row r="3676" spans="1:5" ht="12.75" collapsed="1">
      <c r="A3676" s="9" t="s">
        <v>48</v>
      </c>
      <c r="D3676" s="9">
        <f>COUNTA(D3677:D3678)</f>
        <v>2</v>
      </c>
      <c r="E3676" s="13">
        <f>SUM(E3677:E3678)</f>
        <v>23869</v>
      </c>
    </row>
    <row r="3677" spans="1:6" ht="12.75" hidden="1" outlineLevel="1">
      <c r="A3677" s="9"/>
      <c r="B3677" t="s">
        <v>49</v>
      </c>
      <c r="C3677" t="s">
        <v>836</v>
      </c>
      <c r="D3677" t="s">
        <v>842</v>
      </c>
      <c r="E3677" s="2">
        <v>14344</v>
      </c>
      <c r="F3677" t="s">
        <v>49</v>
      </c>
    </row>
    <row r="3678" spans="1:6" ht="12.75" hidden="1" outlineLevel="1">
      <c r="A3678" s="9"/>
      <c r="B3678" t="s">
        <v>50</v>
      </c>
      <c r="C3678" t="s">
        <v>862</v>
      </c>
      <c r="D3678" t="s">
        <v>854</v>
      </c>
      <c r="E3678" s="2">
        <v>9525</v>
      </c>
      <c r="F3678" t="s">
        <v>50</v>
      </c>
    </row>
    <row r="3679" spans="1:5" ht="12.75" collapsed="1">
      <c r="A3679" s="9" t="s">
        <v>4153</v>
      </c>
      <c r="D3679" s="9">
        <f>COUNTA(D3680)</f>
        <v>1</v>
      </c>
      <c r="E3679" s="13">
        <f>SUM(E3680)</f>
        <v>18109</v>
      </c>
    </row>
    <row r="3680" spans="1:5" ht="12.75" hidden="1" outlineLevel="1">
      <c r="A3680" s="9"/>
      <c r="B3680" t="s">
        <v>4154</v>
      </c>
      <c r="C3680" t="s">
        <v>836</v>
      </c>
      <c r="D3680" t="s">
        <v>985</v>
      </c>
      <c r="E3680" s="2">
        <v>18109</v>
      </c>
    </row>
    <row r="3681" spans="1:5" ht="12.75" collapsed="1">
      <c r="A3681" s="9" t="s">
        <v>3306</v>
      </c>
      <c r="D3681" s="9">
        <f>COUNTA(D3682)</f>
        <v>1</v>
      </c>
      <c r="E3681" s="13">
        <f>SUM(E3682)</f>
        <v>17888</v>
      </c>
    </row>
    <row r="3682" spans="1:5" ht="12.75" hidden="1" outlineLevel="1">
      <c r="A3682" s="9"/>
      <c r="B3682" t="s">
        <v>3307</v>
      </c>
      <c r="C3682" t="s">
        <v>862</v>
      </c>
      <c r="D3682" t="s">
        <v>878</v>
      </c>
      <c r="E3682" s="2">
        <v>17888</v>
      </c>
    </row>
    <row r="3683" spans="1:5" ht="12.75" collapsed="1">
      <c r="A3683" s="9" t="s">
        <v>3887</v>
      </c>
      <c r="D3683" s="9">
        <f>COUNTA(D3684)</f>
        <v>1</v>
      </c>
      <c r="E3683" s="13">
        <f>SUM(E3684)</f>
        <v>12750</v>
      </c>
    </row>
    <row r="3684" spans="1:6" ht="12.75" hidden="1" outlineLevel="1">
      <c r="A3684" s="9"/>
      <c r="B3684" t="s">
        <v>3888</v>
      </c>
      <c r="C3684" t="s">
        <v>862</v>
      </c>
      <c r="D3684" t="s">
        <v>857</v>
      </c>
      <c r="E3684" s="2">
        <v>12750</v>
      </c>
      <c r="F3684" t="s">
        <v>3888</v>
      </c>
    </row>
    <row r="3685" spans="1:5" ht="12.75" collapsed="1">
      <c r="A3685" s="9" t="s">
        <v>4320</v>
      </c>
      <c r="D3685" s="9">
        <f>COUNTA(D3686)</f>
        <v>1</v>
      </c>
      <c r="E3685" s="13">
        <f>SUM(E3686)</f>
        <v>12420</v>
      </c>
    </row>
    <row r="3686" spans="1:6" ht="12.75" hidden="1" outlineLevel="1">
      <c r="A3686" s="9"/>
      <c r="B3686" t="s">
        <v>4321</v>
      </c>
      <c r="C3686" t="s">
        <v>836</v>
      </c>
      <c r="D3686" t="s">
        <v>842</v>
      </c>
      <c r="E3686" s="2">
        <v>12420</v>
      </c>
      <c r="F3686" t="s">
        <v>4321</v>
      </c>
    </row>
    <row r="3687" spans="1:5" ht="12.75" collapsed="1">
      <c r="A3687" s="9" t="s">
        <v>79</v>
      </c>
      <c r="D3687" s="9">
        <f>COUNTA(D3688)</f>
        <v>1</v>
      </c>
      <c r="E3687" s="13">
        <f>SUM(E3688)</f>
        <v>12402</v>
      </c>
    </row>
    <row r="3688" spans="1:6" ht="12.75" hidden="1" outlineLevel="1">
      <c r="A3688" s="9"/>
      <c r="B3688" t="s">
        <v>80</v>
      </c>
      <c r="C3688" t="s">
        <v>836</v>
      </c>
      <c r="D3688" t="s">
        <v>842</v>
      </c>
      <c r="E3688" s="2">
        <v>12402</v>
      </c>
      <c r="F3688" t="s">
        <v>81</v>
      </c>
    </row>
    <row r="3689" spans="1:5" ht="12.75" collapsed="1">
      <c r="A3689" s="9" t="s">
        <v>4318</v>
      </c>
      <c r="D3689" s="9">
        <f>COUNTA(D3690)</f>
        <v>1</v>
      </c>
      <c r="E3689" s="13">
        <f>SUM(E3690)</f>
        <v>11288</v>
      </c>
    </row>
    <row r="3690" spans="1:5" ht="12.75" hidden="1" outlineLevel="1">
      <c r="A3690" s="9"/>
      <c r="B3690" t="s">
        <v>4319</v>
      </c>
      <c r="C3690" t="s">
        <v>836</v>
      </c>
      <c r="D3690" t="s">
        <v>956</v>
      </c>
      <c r="E3690" s="2">
        <v>11288</v>
      </c>
    </row>
    <row r="3691" spans="1:5" ht="12.75" collapsed="1">
      <c r="A3691" s="9" t="s">
        <v>283</v>
      </c>
      <c r="D3691" s="9">
        <f>COUNTA(D3692)</f>
        <v>1</v>
      </c>
      <c r="E3691" s="13">
        <f>SUM(E3692)</f>
        <v>10032</v>
      </c>
    </row>
    <row r="3692" spans="1:5" ht="12.75" hidden="1" outlineLevel="1" collapsed="1">
      <c r="A3692" s="9"/>
      <c r="B3692" t="s">
        <v>284</v>
      </c>
      <c r="C3692" t="s">
        <v>836</v>
      </c>
      <c r="D3692" t="s">
        <v>842</v>
      </c>
      <c r="E3692" s="2">
        <v>10032</v>
      </c>
    </row>
    <row r="3693" spans="1:5" ht="12.75" collapsed="1">
      <c r="A3693" s="9" t="s">
        <v>4239</v>
      </c>
      <c r="D3693" s="9">
        <f>COUNTA(D3694:D3695)</f>
        <v>2</v>
      </c>
      <c r="E3693" s="13">
        <f>SUM(E3694:E3695)</f>
        <v>8750</v>
      </c>
    </row>
    <row r="3694" spans="1:6" ht="12.75" hidden="1" outlineLevel="1">
      <c r="A3694" s="9"/>
      <c r="B3694" t="s">
        <v>4240</v>
      </c>
      <c r="C3694" t="s">
        <v>836</v>
      </c>
      <c r="D3694" t="s">
        <v>956</v>
      </c>
      <c r="E3694" s="2">
        <v>2030</v>
      </c>
      <c r="F3694" t="s">
        <v>4240</v>
      </c>
    </row>
    <row r="3695" spans="1:6" ht="12.75" hidden="1" outlineLevel="1">
      <c r="A3695" s="9"/>
      <c r="B3695" t="s">
        <v>4240</v>
      </c>
      <c r="C3695" t="s">
        <v>862</v>
      </c>
      <c r="D3695" t="s">
        <v>842</v>
      </c>
      <c r="E3695" s="2">
        <v>6720</v>
      </c>
      <c r="F3695" t="s">
        <v>4240</v>
      </c>
    </row>
    <row r="3696" spans="1:5" ht="12.75" collapsed="1">
      <c r="A3696" s="9" t="s">
        <v>2712</v>
      </c>
      <c r="D3696" s="9">
        <f>COUNTA(D3697)</f>
        <v>1</v>
      </c>
      <c r="E3696" s="13">
        <f>SUM(E3697)</f>
        <v>8700</v>
      </c>
    </row>
    <row r="3697" spans="1:6" ht="12.75" hidden="1" outlineLevel="1" collapsed="1">
      <c r="A3697" s="9"/>
      <c r="B3697" t="s">
        <v>2713</v>
      </c>
      <c r="C3697" t="s">
        <v>836</v>
      </c>
      <c r="D3697" t="s">
        <v>956</v>
      </c>
      <c r="E3697" s="2">
        <v>8700</v>
      </c>
      <c r="F3697" t="s">
        <v>2713</v>
      </c>
    </row>
    <row r="3698" spans="1:5" ht="12.75" collapsed="1">
      <c r="A3698" s="9" t="s">
        <v>3497</v>
      </c>
      <c r="D3698" s="9">
        <f>COUNTA(D3699)</f>
        <v>1</v>
      </c>
      <c r="E3698" s="13">
        <f>SUM(E3699)</f>
        <v>4182</v>
      </c>
    </row>
    <row r="3699" spans="1:5" ht="12.75" hidden="1" outlineLevel="1">
      <c r="A3699" s="9"/>
      <c r="B3699" t="s">
        <v>3498</v>
      </c>
      <c r="C3699" t="s">
        <v>836</v>
      </c>
      <c r="D3699" t="s">
        <v>844</v>
      </c>
      <c r="E3699" s="2">
        <v>4182</v>
      </c>
    </row>
    <row r="3700" spans="1:5" ht="12.75" collapsed="1">
      <c r="A3700" s="9" t="s">
        <v>4401</v>
      </c>
      <c r="D3700" s="9">
        <f>COUNTA(D3701)</f>
        <v>1</v>
      </c>
      <c r="E3700" s="13">
        <f>SUM(E3701)</f>
        <v>3240</v>
      </c>
    </row>
    <row r="3701" spans="1:6" ht="12.75" hidden="1" outlineLevel="1">
      <c r="A3701" s="9"/>
      <c r="B3701" t="s">
        <v>4402</v>
      </c>
      <c r="C3701" t="s">
        <v>836</v>
      </c>
      <c r="D3701" t="s">
        <v>842</v>
      </c>
      <c r="E3701" s="2">
        <v>3240</v>
      </c>
      <c r="F3701" t="s">
        <v>4402</v>
      </c>
    </row>
    <row r="3702" spans="1:5" ht="12.75" collapsed="1">
      <c r="A3702" s="9" t="s">
        <v>148</v>
      </c>
      <c r="D3702" s="9">
        <f>COUNTA(D3703)</f>
        <v>1</v>
      </c>
      <c r="E3702" s="13">
        <f>SUM(E3703)</f>
        <v>2784</v>
      </c>
    </row>
    <row r="3703" spans="1:6" ht="12.75" hidden="1" outlineLevel="1">
      <c r="A3703" s="9"/>
      <c r="B3703" t="s">
        <v>149</v>
      </c>
      <c r="C3703" t="s">
        <v>836</v>
      </c>
      <c r="D3703" t="s">
        <v>839</v>
      </c>
      <c r="E3703" s="2">
        <v>2784</v>
      </c>
      <c r="F3703" t="s">
        <v>149</v>
      </c>
    </row>
    <row r="3704" spans="1:5" ht="12.75" collapsed="1">
      <c r="A3704" s="9" t="s">
        <v>3495</v>
      </c>
      <c r="D3704" s="9">
        <f>COUNTA(D3705)</f>
        <v>1</v>
      </c>
      <c r="E3704" s="13">
        <f>SUM(E3705)</f>
        <v>936</v>
      </c>
    </row>
    <row r="3705" spans="1:5" ht="12.75" hidden="1" outlineLevel="1">
      <c r="A3705" s="9"/>
      <c r="B3705" t="s">
        <v>3496</v>
      </c>
      <c r="C3705" t="s">
        <v>836</v>
      </c>
      <c r="D3705" t="s">
        <v>854</v>
      </c>
      <c r="E3705" s="2">
        <v>936</v>
      </c>
    </row>
    <row r="3706" spans="1:5" ht="12.75" collapsed="1">
      <c r="A3706" s="9" t="s">
        <v>3649</v>
      </c>
      <c r="D3706" s="9">
        <f>COUNTA(D3707)</f>
        <v>1</v>
      </c>
      <c r="E3706" s="13">
        <f>SUM(E3707)</f>
        <v>612</v>
      </c>
    </row>
    <row r="3707" spans="1:5" ht="12.75" hidden="1" outlineLevel="1">
      <c r="A3707" s="9"/>
      <c r="B3707" t="s">
        <v>3650</v>
      </c>
      <c r="C3707" t="s">
        <v>862</v>
      </c>
      <c r="D3707" t="s">
        <v>985</v>
      </c>
      <c r="E3707" s="2">
        <v>612</v>
      </c>
    </row>
    <row r="3708" spans="1:5" ht="12.75" collapsed="1">
      <c r="A3708" s="9" t="s">
        <v>3156</v>
      </c>
      <c r="D3708" s="9">
        <f>COUNTA(D3709)</f>
        <v>1</v>
      </c>
      <c r="E3708" s="13">
        <f>SUM(E3709)</f>
        <v>529</v>
      </c>
    </row>
    <row r="3709" spans="1:6" ht="12.75" hidden="1" outlineLevel="1">
      <c r="A3709" s="9"/>
      <c r="B3709" t="s">
        <v>3157</v>
      </c>
      <c r="C3709" t="s">
        <v>862</v>
      </c>
      <c r="D3709" t="s">
        <v>842</v>
      </c>
      <c r="E3709" s="2">
        <v>529</v>
      </c>
      <c r="F3709" t="s">
        <v>3157</v>
      </c>
    </row>
    <row r="3710" spans="1:5" ht="12.75" collapsed="1">
      <c r="A3710" s="9" t="s">
        <v>2737</v>
      </c>
      <c r="D3710" s="9">
        <f>COUNTA(D3711:D3712)</f>
        <v>2</v>
      </c>
      <c r="E3710" s="13">
        <f>SUM(E3711:E3712)</f>
        <v>528</v>
      </c>
    </row>
    <row r="3711" spans="1:6" ht="12.75" hidden="1" outlineLevel="1">
      <c r="A3711" s="9"/>
      <c r="B3711" t="s">
        <v>2738</v>
      </c>
      <c r="C3711" t="s">
        <v>836</v>
      </c>
      <c r="D3711" t="s">
        <v>956</v>
      </c>
      <c r="E3711" s="2">
        <v>264</v>
      </c>
      <c r="F3711" t="s">
        <v>2739</v>
      </c>
    </row>
    <row r="3712" spans="1:6" ht="12.75" hidden="1" outlineLevel="1">
      <c r="A3712" s="9"/>
      <c r="B3712" t="s">
        <v>2739</v>
      </c>
      <c r="C3712" t="s">
        <v>836</v>
      </c>
      <c r="D3712" t="s">
        <v>956</v>
      </c>
      <c r="E3712" s="2">
        <v>264</v>
      </c>
      <c r="F3712" t="s">
        <v>2739</v>
      </c>
    </row>
    <row r="3713" spans="1:5" ht="12.75" collapsed="1">
      <c r="A3713" s="9" t="s">
        <v>2564</v>
      </c>
      <c r="D3713" s="9">
        <f>COUNTA(D3714)</f>
        <v>1</v>
      </c>
      <c r="E3713" s="13">
        <f>SUM(E3714)</f>
        <v>360</v>
      </c>
    </row>
    <row r="3714" spans="1:5" ht="12.75" hidden="1" outlineLevel="1" collapsed="1">
      <c r="A3714" s="9"/>
      <c r="B3714" t="s">
        <v>2565</v>
      </c>
      <c r="C3714" t="s">
        <v>862</v>
      </c>
      <c r="D3714" t="s">
        <v>956</v>
      </c>
      <c r="E3714" s="2">
        <v>360</v>
      </c>
    </row>
    <row r="3715" spans="1:5" ht="12.75" collapsed="1">
      <c r="A3715" s="9" t="s">
        <v>4406</v>
      </c>
      <c r="D3715" s="9">
        <f>COUNTA(D3716)</f>
        <v>1</v>
      </c>
      <c r="E3715" s="13">
        <f>SUM(E3716)</f>
        <v>341</v>
      </c>
    </row>
    <row r="3716" spans="1:6" ht="12.75" hidden="1" outlineLevel="1">
      <c r="A3716" s="9"/>
      <c r="B3716" t="s">
        <v>4407</v>
      </c>
      <c r="C3716" t="s">
        <v>836</v>
      </c>
      <c r="D3716" t="s">
        <v>878</v>
      </c>
      <c r="E3716" s="2">
        <v>341</v>
      </c>
      <c r="F3716" t="s">
        <v>4408</v>
      </c>
    </row>
    <row r="3717" spans="1:5" ht="12.75" collapsed="1">
      <c r="A3717" s="9" t="s">
        <v>345</v>
      </c>
      <c r="D3717" s="9">
        <f>COUNTA(D3718)</f>
        <v>1</v>
      </c>
      <c r="E3717" s="13">
        <f>SUM(E3718)</f>
        <v>330</v>
      </c>
    </row>
    <row r="3718" spans="1:5" ht="12.75" hidden="1" outlineLevel="1">
      <c r="A3718" s="9"/>
      <c r="B3718" t="s">
        <v>346</v>
      </c>
      <c r="C3718" t="s">
        <v>862</v>
      </c>
      <c r="D3718" t="s">
        <v>854</v>
      </c>
      <c r="E3718" s="2">
        <v>330</v>
      </c>
    </row>
    <row r="3719" spans="1:5" ht="12.75" collapsed="1">
      <c r="A3719" s="9" t="s">
        <v>2545</v>
      </c>
      <c r="D3719" s="9">
        <f>COUNTA(D3720)</f>
        <v>1</v>
      </c>
      <c r="E3719" s="13">
        <f>SUM(E3720)</f>
        <v>55</v>
      </c>
    </row>
    <row r="3720" spans="1:6" ht="12.75" hidden="1" outlineLevel="1" collapsed="1">
      <c r="A3720" s="9"/>
      <c r="B3720" t="s">
        <v>2546</v>
      </c>
      <c r="C3720" t="s">
        <v>836</v>
      </c>
      <c r="D3720" t="s">
        <v>842</v>
      </c>
      <c r="E3720" s="2">
        <v>55</v>
      </c>
      <c r="F3720" t="s">
        <v>2546</v>
      </c>
    </row>
    <row r="3721" spans="1:5" ht="12.75" collapsed="1">
      <c r="A3721" s="9" t="s">
        <v>3067</v>
      </c>
      <c r="D3721" s="9">
        <f>COUNTA(D3722)</f>
        <v>1</v>
      </c>
      <c r="E3721" s="13">
        <f>SUM(E3722)</f>
        <v>1</v>
      </c>
    </row>
    <row r="3722" spans="1:6" ht="12.75" hidden="1" outlineLevel="1">
      <c r="A3722" s="9"/>
      <c r="B3722" t="s">
        <v>3068</v>
      </c>
      <c r="C3722" t="s">
        <v>836</v>
      </c>
      <c r="D3722" t="s">
        <v>916</v>
      </c>
      <c r="E3722" s="2">
        <v>1</v>
      </c>
      <c r="F3722" t="s">
        <v>3068</v>
      </c>
    </row>
    <row r="3723" ht="12.75" collapsed="1">
      <c r="A3723" s="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Randy Thompson</cp:lastModifiedBy>
  <dcterms:created xsi:type="dcterms:W3CDTF">2010-12-24T01:26:51Z</dcterms:created>
  <dcterms:modified xsi:type="dcterms:W3CDTF">2011-01-05T03:02:06Z</dcterms:modified>
  <cp:category/>
  <cp:version/>
  <cp:contentType/>
  <cp:contentStatus/>
</cp:coreProperties>
</file>